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9465" tabRatio="598"/>
  </bookViews>
  <sheets>
    <sheet name="ENE-ABR" sheetId="95" r:id="rId1"/>
    <sheet name="ENE-MAY" sheetId="96" r:id="rId2"/>
    <sheet name="ENE-JUN" sheetId="98" r:id="rId3"/>
    <sheet name="Hoja4" sheetId="94" state="hidden" r:id="rId4"/>
  </sheets>
  <externalReferences>
    <externalReference r:id="rId5"/>
  </externalReferences>
  <definedNames>
    <definedName name="_Ene2001" localSheetId="0">#REF!</definedName>
    <definedName name="_Ene2001" localSheetId="2">#REF!</definedName>
    <definedName name="_Ene2001" localSheetId="1">#REF!</definedName>
    <definedName name="_Ene2001">#REF!</definedName>
    <definedName name="_TC2001" localSheetId="0">#REF!</definedName>
    <definedName name="_TC2001" localSheetId="2">#REF!</definedName>
    <definedName name="_TC2001" localSheetId="1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'ENE-ABR'!$B$1:$L$48</definedName>
    <definedName name="_xlnm.Print_Area" localSheetId="2">'ENE-JUN'!$B$1:$L$49</definedName>
    <definedName name="_xlnm.Print_Area" localSheetId="1">'ENE-MAY'!$B$1:$L$48</definedName>
    <definedName name="EssfHasNonUnique" localSheetId="3">"FALSE"</definedName>
    <definedName name="_xlnm.Print_Titles" localSheetId="0">'ENE-ABR'!$2:$12</definedName>
    <definedName name="_xlnm.Print_Titles" localSheetId="2">'ENE-JUN'!$2:$12</definedName>
    <definedName name="_xlnm.Print_Titles" localSheetId="1">'ENE-MAY'!$2:$12</definedName>
  </definedNames>
  <calcPr calcId="125725"/>
</workbook>
</file>

<file path=xl/calcChain.xml><?xml version="1.0" encoding="utf-8"?>
<calcChain xmlns="http://schemas.openxmlformats.org/spreadsheetml/2006/main">
  <c r="T19" i="95"/>
  <c r="T18"/>
  <c r="B44" i="96"/>
  <c r="B45" i="98" s="1"/>
  <c r="G39" i="94" l="1"/>
  <c r="J37" l="1"/>
  <c r="I37"/>
  <c r="G37"/>
  <c r="F37"/>
  <c r="E37"/>
  <c r="D37"/>
  <c r="C37"/>
</calcChain>
</file>

<file path=xl/sharedStrings.xml><?xml version="1.0" encoding="utf-8"?>
<sst xmlns="http://schemas.openxmlformats.org/spreadsheetml/2006/main" count="251" uniqueCount="110">
  <si>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</si>
  <si>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</si>
  <si>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</si>
  <si>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</si>
  <si>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</si>
  <si>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</si>
  <si>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</si>
  <si>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</si>
  <si>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</si>
  <si>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</si>
  <si>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</si>
  <si>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</si>
  <si>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</si>
  <si>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</si>
  <si>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</si>
  <si>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</si>
  <si>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</si>
  <si>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>Fijos</t>
  </si>
  <si>
    <t>Variables</t>
  </si>
  <si>
    <t xml:space="preserve">CC Mexicali     </t>
  </si>
  <si>
    <t>CC Altamira III y IV</t>
  </si>
  <si>
    <t xml:space="preserve">CC Chihuahua III     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</si>
  <si>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</si>
  <si>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</si>
  <si>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</si>
  <si>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</si>
  <si>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</si>
  <si>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</si>
  <si>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</si>
  <si>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</si>
  <si>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</si>
  <si>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</si>
  <si>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</si>
  <si>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</si>
  <si>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</si>
  <si>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</si>
  <si>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</si>
  <si>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>p_/ Cifras preliminares.</t>
  </si>
  <si>
    <t>Fuente: Comisión Federal de Electricidad</t>
  </si>
  <si>
    <t>Nota: Las sumas de los parciales pueden no coincidir con los totales debido al redondeo.</t>
  </si>
  <si>
    <t>CCC Norte</t>
  </si>
  <si>
    <t>CE Oaxaca II y CE Oaxaca III y CE Oaxaca IV</t>
  </si>
  <si>
    <t>CE La Venta III</t>
  </si>
  <si>
    <t>CE Oaxaca I</t>
  </si>
  <si>
    <t>Clave Proyecto</t>
  </si>
  <si>
    <t>Fondo</t>
  </si>
  <si>
    <t>Acum. Diciembre</t>
  </si>
  <si>
    <t>Pidiregas cargos variables</t>
  </si>
  <si>
    <t>G.R.P. Occidente</t>
  </si>
  <si>
    <t>C C Altamira II</t>
  </si>
  <si>
    <t>C C Bajío</t>
  </si>
  <si>
    <t>C.C.C. Campeche</t>
  </si>
  <si>
    <t>Fuerza Ene Hermosillo</t>
  </si>
  <si>
    <t>AES Mérida III</t>
  </si>
  <si>
    <t>Iberdrola Energ Mty</t>
  </si>
  <si>
    <t>C.C.C. Naco-Nogales</t>
  </si>
  <si>
    <t>Central Anáhuac</t>
  </si>
  <si>
    <t>C.C.C. Mexicali</t>
  </si>
  <si>
    <t>Central Saltillo</t>
  </si>
  <si>
    <t>Elec. Aguila Tuxpan</t>
  </si>
  <si>
    <t>S. R.G.T. Peninsular</t>
  </si>
  <si>
    <t>C.C.C.Altamira III y</t>
  </si>
  <si>
    <t>C.C.C. Chihuahua III</t>
  </si>
  <si>
    <t>C.C.C.La Laguna II</t>
  </si>
  <si>
    <t>CCC Rio Bravo III</t>
  </si>
  <si>
    <t>C.C.C.Tuxpan III y I</t>
  </si>
  <si>
    <t>2266 Altamira V</t>
  </si>
  <si>
    <t>Iberdro Tamazunchale</t>
  </si>
  <si>
    <t>C.C.C. Río Bravo IV</t>
  </si>
  <si>
    <t>2264  CC Tuxpan V</t>
  </si>
  <si>
    <t>2265 Valladolid III</t>
  </si>
  <si>
    <t>PEE CC NORTE DURANGO</t>
  </si>
  <si>
    <t>PEE CE Oaxaca I</t>
  </si>
  <si>
    <t>2274 PEE CE Oaxaca IV</t>
  </si>
  <si>
    <t>2273 PEE CE Oaxaca III</t>
  </si>
  <si>
    <t>2272 PEE CE Oaxaca II</t>
  </si>
  <si>
    <t>2275 PEE CE Venta III</t>
  </si>
  <si>
    <t>Millones</t>
  </si>
  <si>
    <t>Acum. Octubre</t>
  </si>
  <si>
    <t>3212 Pidiregas cargos fijos</t>
  </si>
  <si>
    <t>0</t>
  </si>
  <si>
    <t>Acum. Noviembre</t>
  </si>
  <si>
    <t>CCC Norte II</t>
  </si>
  <si>
    <t xml:space="preserve">TRN Terminal de Carbón de la CT Pdte. Plutarco Elías Calles </t>
  </si>
  <si>
    <t>CC Bajío</t>
  </si>
  <si>
    <t>CT Mérida III</t>
  </si>
  <si>
    <t>CC Río Bravo II</t>
  </si>
  <si>
    <t>TRN Gasoducto Cd. Pemex Valladolid</t>
  </si>
  <si>
    <t>CC Río Bravo III</t>
  </si>
  <si>
    <t>Enero - Abril</t>
  </si>
  <si>
    <t>Enero - Mayo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</si>
  <si>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</si>
  <si>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</si>
  <si>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</si>
  <si>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</si>
  <si>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</si>
  <si>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CC Rio Bravo III</t>
  </si>
  <si>
    <r>
      <t>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</si>
  <si>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En términos de los artículos  107, fracción I , de la Ley Federal de Presupuesto y Responsabilidad Hacendaria y 205 de su Reglamento  y 23 de la Ley de Ingresos de la Federación 2008</t>
  </si>
  <si>
    <t>Comisión Federal de Electricidad</t>
  </si>
  <si>
    <t>(Cifras en millones de pesos con un decimal a precios de 2013)</t>
  </si>
  <si>
    <r>
      <t xml:space="preserve">   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</si>
  <si>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 xml:space="preserve">   En términos de los artículos  107, fracción I , de la Ley Federal de Presupuesto y Responsabilidad Hacendaria y 205 de su Reglamento  y 23 de la Ley de Ingresos de la Federación 2008</t>
  </si>
  <si>
    <t xml:space="preserve">   Comisión Federal de Electricidad</t>
  </si>
  <si>
    <t>Enero  - Junio</t>
  </si>
  <si>
    <t xml:space="preserve">  (Cifras en millones de pesos con un decimal a precios de 2013)</t>
  </si>
  <si>
    <t>N.A. No Aplica</t>
  </si>
  <si>
    <t>&gt;500 La variación es mayor a 500</t>
  </si>
  <si>
    <t>N.A.</t>
  </si>
  <si>
    <t>&gt;500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</si>
</sst>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#,##0.000000_ ;[Red]\-#,##0.000000\ "/>
    <numFmt numFmtId="170" formatCode="_(* #,##0.0_);_(* \(#,##0.0\);_(* &quot;-&quot;??_);_(@_)"/>
    <numFmt numFmtId="171" formatCode="General_)"/>
    <numFmt numFmtId="172" formatCode="#,##0.0_ ;[Red]\(#,##0.0\)\ 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8" fontId="11" fillId="0" borderId="0"/>
    <xf numFmtId="168" fontId="3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/>
    <xf numFmtId="171" fontId="13" fillId="0" borderId="0"/>
    <xf numFmtId="43" fontId="1" fillId="0" borderId="0" applyFont="0" applyFill="0" applyBorder="0" applyAlignment="0" applyProtection="0"/>
    <xf numFmtId="0" fontId="1" fillId="0" borderId="0"/>
    <xf numFmtId="168" fontId="1" fillId="0" borderId="0"/>
    <xf numFmtId="168" fontId="1" fillId="0" borderId="0"/>
  </cellStyleXfs>
  <cellXfs count="156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/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5" fillId="0" borderId="0" xfId="0" applyNumberFormat="1" applyFont="1" applyAlignment="1"/>
    <xf numFmtId="0" fontId="4" fillId="0" borderId="0" xfId="0" applyFont="1" applyFill="1"/>
    <xf numFmtId="0" fontId="14" fillId="0" borderId="0" xfId="0" applyFont="1"/>
    <xf numFmtId="0" fontId="14" fillId="0" borderId="0" xfId="0" quotePrefix="1" applyFont="1"/>
    <xf numFmtId="164" fontId="14" fillId="0" borderId="0" xfId="4" applyFont="1"/>
    <xf numFmtId="170" fontId="14" fillId="0" borderId="0" xfId="4" applyNumberFormat="1" applyFont="1"/>
    <xf numFmtId="164" fontId="14" fillId="0" borderId="0" xfId="4" quotePrefix="1" applyFont="1"/>
    <xf numFmtId="170" fontId="14" fillId="0" borderId="0" xfId="0" applyNumberFormat="1" applyFont="1"/>
    <xf numFmtId="170" fontId="14" fillId="4" borderId="0" xfId="0" applyNumberFormat="1" applyFont="1" applyFill="1"/>
    <xf numFmtId="43" fontId="14" fillId="0" borderId="0" xfId="0" applyNumberFormat="1" applyFont="1"/>
    <xf numFmtId="166" fontId="1" fillId="0" borderId="2" xfId="0" applyNumberFormat="1" applyFont="1" applyFill="1" applyBorder="1"/>
    <xf numFmtId="165" fontId="1" fillId="0" borderId="0" xfId="0" applyNumberFormat="1" applyFont="1" applyFill="1"/>
    <xf numFmtId="172" fontId="1" fillId="0" borderId="0" xfId="7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top" indent="1"/>
    </xf>
    <xf numFmtId="0" fontId="6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167" fontId="1" fillId="0" borderId="0" xfId="0" applyNumberFormat="1" applyFont="1" applyFill="1"/>
    <xf numFmtId="0" fontId="1" fillId="0" borderId="0" xfId="0" applyFont="1" applyFill="1"/>
    <xf numFmtId="0" fontId="1" fillId="0" borderId="2" xfId="0" applyFont="1" applyFill="1" applyBorder="1"/>
    <xf numFmtId="169" fontId="1" fillId="0" borderId="0" xfId="0" applyNumberFormat="1" applyFont="1" applyFill="1"/>
    <xf numFmtId="164" fontId="1" fillId="0" borderId="0" xfId="4" applyFont="1" applyFill="1"/>
    <xf numFmtId="170" fontId="1" fillId="0" borderId="0" xfId="4" applyNumberFormat="1" applyFont="1" applyFill="1"/>
    <xf numFmtId="164" fontId="1" fillId="0" borderId="0" xfId="0" applyNumberFormat="1" applyFont="1"/>
    <xf numFmtId="165" fontId="1" fillId="0" borderId="0" xfId="0" applyNumberFormat="1" applyFont="1"/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5" fontId="1" fillId="0" borderId="0" xfId="9" applyNumberFormat="1" applyFont="1" applyFill="1" applyBorder="1" applyAlignment="1">
      <alignment vertical="center"/>
    </xf>
    <xf numFmtId="165" fontId="1" fillId="0" borderId="0" xfId="9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10" applyNumberFormat="1" applyFont="1" applyFill="1" applyBorder="1" applyAlignment="1">
      <alignment vertical="center"/>
    </xf>
    <xf numFmtId="167" fontId="1" fillId="0" borderId="0" xfId="9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1"/>
    </xf>
    <xf numFmtId="166" fontId="1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169" fontId="1" fillId="0" borderId="0" xfId="0" applyNumberFormat="1" applyFont="1" applyFill="1" applyAlignment="1">
      <alignment vertical="center"/>
    </xf>
    <xf numFmtId="164" fontId="1" fillId="0" borderId="0" xfId="4" applyFont="1" applyFill="1" applyAlignment="1">
      <alignment vertical="center"/>
    </xf>
    <xf numFmtId="170" fontId="1" fillId="0" borderId="0" xfId="4" applyNumberFormat="1" applyFont="1" applyFill="1" applyAlignment="1">
      <alignment vertical="center"/>
    </xf>
    <xf numFmtId="167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8"/>
    <xf numFmtId="0" fontId="7" fillId="2" borderId="0" xfId="8" applyFont="1" applyFill="1" applyAlignment="1">
      <alignment vertical="top"/>
    </xf>
    <xf numFmtId="0" fontId="1" fillId="0" borderId="0" xfId="8" applyAlignment="1">
      <alignment vertical="center"/>
    </xf>
    <xf numFmtId="0" fontId="7" fillId="2" borderId="0" xfId="8" applyFont="1" applyFill="1" applyBorder="1" applyAlignment="1" applyProtection="1">
      <alignment horizontal="left"/>
      <protection locked="0"/>
    </xf>
    <xf numFmtId="0" fontId="10" fillId="2" borderId="0" xfId="8" applyFont="1" applyFill="1" applyAlignment="1"/>
    <xf numFmtId="0" fontId="6" fillId="0" borderId="0" xfId="8" applyFont="1" applyAlignment="1" applyProtection="1">
      <alignment horizontal="left"/>
      <protection locked="0"/>
    </xf>
    <xf numFmtId="0" fontId="5" fillId="0" borderId="0" xfId="8" applyFont="1" applyAlignment="1"/>
    <xf numFmtId="165" fontId="5" fillId="0" borderId="0" xfId="8" applyNumberFormat="1" applyFont="1" applyAlignment="1"/>
    <xf numFmtId="0" fontId="6" fillId="0" borderId="0" xfId="8" applyFont="1" applyAlignment="1">
      <alignment horizontal="right"/>
    </xf>
    <xf numFmtId="0" fontId="5" fillId="0" borderId="1" xfId="8" applyFont="1" applyBorder="1"/>
    <xf numFmtId="0" fontId="6" fillId="0" borderId="0" xfId="8" applyFont="1" applyBorder="1" applyAlignment="1">
      <alignment horizontal="center"/>
    </xf>
    <xf numFmtId="0" fontId="5" fillId="0" borderId="0" xfId="8" applyFont="1" applyBorder="1"/>
    <xf numFmtId="0" fontId="4" fillId="0" borderId="0" xfId="8" applyFont="1"/>
    <xf numFmtId="0" fontId="1" fillId="0" borderId="0" xfId="8" applyBorder="1"/>
    <xf numFmtId="0" fontId="2" fillId="0" borderId="0" xfId="8" applyFont="1" applyBorder="1" applyAlignment="1">
      <alignment horizontal="center"/>
    </xf>
    <xf numFmtId="165" fontId="2" fillId="0" borderId="0" xfId="8" applyNumberFormat="1" applyFont="1" applyFill="1" applyBorder="1"/>
    <xf numFmtId="166" fontId="2" fillId="0" borderId="0" xfId="8" applyNumberFormat="1" applyFont="1" applyBorder="1"/>
    <xf numFmtId="166" fontId="2" fillId="0" borderId="0" xfId="8" applyNumberFormat="1" applyFont="1" applyBorder="1" applyAlignment="1">
      <alignment horizontal="right"/>
    </xf>
    <xf numFmtId="166" fontId="1" fillId="0" borderId="0" xfId="8" applyNumberFormat="1" applyFont="1" applyFill="1" applyBorder="1"/>
    <xf numFmtId="166" fontId="1" fillId="0" borderId="0" xfId="8" applyNumberFormat="1" applyFont="1" applyFill="1" applyBorder="1" applyAlignment="1">
      <alignment horizontal="right"/>
    </xf>
    <xf numFmtId="0" fontId="1" fillId="0" borderId="0" xfId="8" applyFill="1"/>
    <xf numFmtId="0" fontId="1" fillId="0" borderId="0" xfId="8" applyFont="1" applyFill="1" applyBorder="1"/>
    <xf numFmtId="164" fontId="0" fillId="0" borderId="0" xfId="4" applyFont="1" applyFill="1"/>
    <xf numFmtId="165" fontId="1" fillId="0" borderId="0" xfId="8" applyNumberFormat="1" applyFill="1"/>
    <xf numFmtId="165" fontId="1" fillId="0" borderId="0" xfId="8" applyNumberFormat="1" applyFont="1" applyFill="1" applyBorder="1"/>
    <xf numFmtId="167" fontId="1" fillId="0" borderId="0" xfId="8" applyNumberFormat="1" applyFont="1" applyFill="1" applyBorder="1"/>
    <xf numFmtId="0" fontId="15" fillId="0" borderId="2" xfId="8" applyFont="1" applyFill="1" applyBorder="1"/>
    <xf numFmtId="0" fontId="1" fillId="0" borderId="2" xfId="8" applyFill="1" applyBorder="1"/>
    <xf numFmtId="166" fontId="1" fillId="0" borderId="2" xfId="8" applyNumberFormat="1" applyFont="1" applyFill="1" applyBorder="1"/>
    <xf numFmtId="0" fontId="4" fillId="0" borderId="0" xfId="8" applyFont="1" applyFill="1"/>
    <xf numFmtId="169" fontId="1" fillId="0" borderId="0" xfId="8" applyNumberFormat="1" applyFill="1"/>
    <xf numFmtId="170" fontId="0" fillId="0" borderId="0" xfId="4" applyNumberFormat="1" applyFont="1" applyFill="1"/>
    <xf numFmtId="0" fontId="15" fillId="0" borderId="0" xfId="8" applyFont="1"/>
    <xf numFmtId="167" fontId="1" fillId="0" borderId="0" xfId="8" applyNumberFormat="1"/>
    <xf numFmtId="164" fontId="1" fillId="0" borderId="0" xfId="8" applyNumberFormat="1"/>
    <xf numFmtId="165" fontId="1" fillId="0" borderId="0" xfId="8" applyNumberFormat="1"/>
    <xf numFmtId="0" fontId="1" fillId="0" borderId="0" xfId="8" applyFill="1" applyBorder="1" applyAlignment="1">
      <alignment vertical="center"/>
    </xf>
    <xf numFmtId="166" fontId="1" fillId="0" borderId="0" xfId="8" applyNumberFormat="1" applyFont="1" applyFill="1" applyBorder="1" applyAlignment="1">
      <alignment vertical="center"/>
    </xf>
    <xf numFmtId="166" fontId="1" fillId="0" borderId="0" xfId="8" applyNumberFormat="1" applyFont="1" applyFill="1" applyBorder="1" applyAlignment="1">
      <alignment horizontal="right" vertical="center"/>
    </xf>
    <xf numFmtId="167" fontId="1" fillId="0" borderId="0" xfId="8" applyNumberFormat="1" applyFill="1" applyAlignment="1">
      <alignment vertical="center"/>
    </xf>
    <xf numFmtId="172" fontId="1" fillId="0" borderId="0" xfId="8" applyNumberFormat="1" applyFill="1" applyAlignment="1">
      <alignment vertical="center"/>
    </xf>
    <xf numFmtId="0" fontId="1" fillId="0" borderId="0" xfId="8" applyFill="1" applyAlignment="1">
      <alignment vertical="center"/>
    </xf>
    <xf numFmtId="0" fontId="12" fillId="0" borderId="0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164" fontId="0" fillId="0" borderId="0" xfId="4" applyFont="1" applyFill="1" applyAlignment="1">
      <alignment vertical="center"/>
    </xf>
    <xf numFmtId="0" fontId="1" fillId="0" borderId="0" xfId="8" applyBorder="1" applyAlignment="1">
      <alignment vertical="center"/>
    </xf>
    <xf numFmtId="165" fontId="1" fillId="0" borderId="0" xfId="8" applyNumberFormat="1" applyFill="1" applyAlignment="1">
      <alignment vertical="center"/>
    </xf>
    <xf numFmtId="0" fontId="1" fillId="0" borderId="0" xfId="8" applyFill="1" applyBorder="1" applyAlignment="1">
      <alignment horizontal="center" vertical="center"/>
    </xf>
    <xf numFmtId="0" fontId="1" fillId="0" borderId="0" xfId="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8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top" wrapText="1" indent="1"/>
    </xf>
    <xf numFmtId="0" fontId="7" fillId="2" borderId="0" xfId="0" applyFont="1" applyFill="1" applyAlignment="1">
      <alignment horizontal="left" vertical="top" inden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wrapText="1" indent="1"/>
    </xf>
    <xf numFmtId="0" fontId="6" fillId="0" borderId="1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6" fillId="3" borderId="0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7" fillId="2" borderId="0" xfId="8" applyFont="1" applyFill="1" applyAlignment="1"/>
    <xf numFmtId="0" fontId="7" fillId="2" borderId="0" xfId="8" applyFont="1" applyFill="1" applyAlignment="1">
      <alignment vertical="top" wrapText="1"/>
    </xf>
    <xf numFmtId="0" fontId="7" fillId="2" borderId="0" xfId="8" applyFont="1" applyFill="1" applyAlignment="1">
      <alignment horizontal="left" vertical="top" indent="1"/>
    </xf>
    <xf numFmtId="0" fontId="6" fillId="0" borderId="1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3" xfId="8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8" applyFont="1" applyBorder="1"/>
    <xf numFmtId="0" fontId="5" fillId="0" borderId="3" xfId="8" quotePrefix="1" applyFont="1" applyBorder="1" applyAlignment="1">
      <alignment horizontal="center"/>
    </xf>
    <xf numFmtId="0" fontId="5" fillId="0" borderId="3" xfId="8" quotePrefix="1" applyFont="1" applyFill="1" applyBorder="1" applyAlignment="1">
      <alignment horizontal="center"/>
    </xf>
    <xf numFmtId="0" fontId="5" fillId="0" borderId="3" xfId="8" applyFont="1" applyBorder="1" applyAlignment="1">
      <alignment horizontal="center"/>
    </xf>
  </cellXfs>
  <cellStyles count="11">
    <cellStyle name="=C:\WINNT\SYSTEM32\COMMAND.COM" xfId="1"/>
    <cellStyle name="=C:\WINNT\SYSTEM32\COMMAND.COM 2" xfId="5"/>
    <cellStyle name="=C:\WINNT\SYSTEM32\COMMAND.COM 3" xfId="9"/>
    <cellStyle name="=C:\WINNT\SYSTEM32\COMMAND.COM_CIGF_5 A PPTO MOD  (1)" xfId="2"/>
    <cellStyle name="=C:\WINNT\SYSTEM32\COMMAND.COM_CIGF_5 A PPTO MOD  (1) 2" xfId="10"/>
    <cellStyle name="Euro" xfId="3"/>
    <cellStyle name="Millares" xfId="4" builtinId="3"/>
    <cellStyle name="Millares 2" xfId="7"/>
    <cellStyle name="Normal" xfId="0" builtinId="0"/>
    <cellStyle name="Normal 2" xfId="6"/>
    <cellStyle name="Normal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showGridLines="0" tabSelected="1" topLeftCell="B1" workbookViewId="0">
      <selection activeCell="C19" sqref="C19"/>
    </sheetView>
  </sheetViews>
  <sheetFormatPr baseColWidth="10" defaultRowHeight="12.75"/>
  <cols>
    <col min="1" max="1" width="0" style="21" hidden="1" customWidth="1"/>
    <col min="2" max="2" width="4.28515625" style="21" customWidth="1"/>
    <col min="3" max="3" width="53.7109375" style="21" customWidth="1"/>
    <col min="4" max="12" width="14.7109375" style="21" customWidth="1"/>
    <col min="13" max="16384" width="11.42578125" style="21"/>
  </cols>
  <sheetData>
    <row r="1" spans="2:14" ht="18" customHeight="1">
      <c r="B1" s="128" t="s">
        <v>97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4" s="22" customFormat="1" ht="18" customHeight="1">
      <c r="B2" s="19" t="s">
        <v>98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4" ht="18" customHeight="1">
      <c r="B3" s="129" t="s">
        <v>99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4" ht="18" customHeight="1">
      <c r="B4" s="130" t="s">
        <v>89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4" ht="18" customHeight="1">
      <c r="B5" s="53" t="s">
        <v>100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4" ht="18" customHeight="1">
      <c r="B6" s="1"/>
      <c r="C6" s="3"/>
      <c r="D6" s="3"/>
      <c r="E6" s="3"/>
      <c r="F6" s="3"/>
      <c r="G6" s="3"/>
      <c r="H6" s="6"/>
      <c r="I6" s="3"/>
      <c r="J6" s="3"/>
      <c r="K6" s="2"/>
      <c r="L6" s="2"/>
    </row>
    <row r="7" spans="2:14" s="22" customFormat="1" ht="18" customHeight="1">
      <c r="B7" s="131"/>
      <c r="C7" s="131" t="s">
        <v>0</v>
      </c>
      <c r="D7" s="131" t="s">
        <v>9</v>
      </c>
      <c r="E7" s="131"/>
      <c r="F7" s="131"/>
      <c r="G7" s="131"/>
      <c r="H7" s="131" t="s">
        <v>10</v>
      </c>
      <c r="I7" s="131"/>
      <c r="J7" s="131"/>
      <c r="K7" s="131"/>
      <c r="L7" s="36"/>
    </row>
    <row r="8" spans="2:14" s="22" customFormat="1" ht="18" customHeight="1">
      <c r="B8" s="124"/>
      <c r="C8" s="124"/>
      <c r="D8" s="20"/>
      <c r="E8" s="132" t="s">
        <v>36</v>
      </c>
      <c r="F8" s="132"/>
      <c r="G8" s="20"/>
      <c r="H8" s="20"/>
      <c r="I8" s="132" t="s">
        <v>36</v>
      </c>
      <c r="J8" s="132"/>
      <c r="K8" s="20"/>
      <c r="L8" s="37"/>
    </row>
    <row r="9" spans="2:14" s="22" customFormat="1" ht="18" customHeight="1">
      <c r="B9" s="124"/>
      <c r="C9" s="124"/>
      <c r="D9" s="123" t="s">
        <v>32</v>
      </c>
      <c r="E9" s="126" t="s">
        <v>17</v>
      </c>
      <c r="F9" s="122" t="s">
        <v>18</v>
      </c>
      <c r="G9" s="124" t="s">
        <v>23</v>
      </c>
      <c r="H9" s="125" t="s">
        <v>32</v>
      </c>
      <c r="I9" s="126" t="s">
        <v>17</v>
      </c>
      <c r="J9" s="122" t="s">
        <v>18</v>
      </c>
      <c r="K9" s="124" t="s">
        <v>22</v>
      </c>
      <c r="L9" s="123" t="s">
        <v>30</v>
      </c>
    </row>
    <row r="10" spans="2:14" s="22" customFormat="1" ht="18" customHeight="1">
      <c r="B10" s="124"/>
      <c r="C10" s="124"/>
      <c r="D10" s="123"/>
      <c r="E10" s="127"/>
      <c r="F10" s="123"/>
      <c r="G10" s="124"/>
      <c r="H10" s="125"/>
      <c r="I10" s="127"/>
      <c r="J10" s="123"/>
      <c r="K10" s="124"/>
      <c r="L10" s="123"/>
    </row>
    <row r="11" spans="2:14" s="38" customFormat="1" ht="18" customHeight="1">
      <c r="B11" s="148"/>
      <c r="C11" s="148"/>
      <c r="D11" s="149" t="s">
        <v>1</v>
      </c>
      <c r="E11" s="149" t="s">
        <v>2</v>
      </c>
      <c r="F11" s="149" t="s">
        <v>3</v>
      </c>
      <c r="G11" s="149" t="s">
        <v>11</v>
      </c>
      <c r="H11" s="150" t="s">
        <v>33</v>
      </c>
      <c r="I11" s="149" t="s">
        <v>4</v>
      </c>
      <c r="J11" s="149" t="s">
        <v>12</v>
      </c>
      <c r="K11" s="151" t="s">
        <v>34</v>
      </c>
      <c r="L11" s="149" t="s">
        <v>35</v>
      </c>
    </row>
    <row r="12" spans="2:14" s="22" customFormat="1" ht="18" customHeight="1">
      <c r="B12" s="60"/>
      <c r="C12" s="39" t="s">
        <v>8</v>
      </c>
      <c r="D12" s="40">
        <v>30987.636057333333</v>
      </c>
      <c r="E12" s="40">
        <v>5558.1458240000011</v>
      </c>
      <c r="F12" s="40">
        <v>8526.7283650000027</v>
      </c>
      <c r="G12" s="40">
        <v>16902.761868333328</v>
      </c>
      <c r="H12" s="40">
        <v>35871.973589369314</v>
      </c>
      <c r="I12" s="40">
        <v>4963.8080710000004</v>
      </c>
      <c r="J12" s="40">
        <v>9542.719932</v>
      </c>
      <c r="K12" s="41">
        <v>21365.445586369315</v>
      </c>
      <c r="L12" s="42">
        <v>26.402097792057599</v>
      </c>
    </row>
    <row r="13" spans="2:14" ht="18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4" s="61" customFormat="1" ht="18" customHeight="1">
      <c r="B14" s="120">
        <v>1</v>
      </c>
      <c r="C14" s="43" t="s">
        <v>83</v>
      </c>
      <c r="D14" s="44">
        <v>172.08364366666666</v>
      </c>
      <c r="E14" s="45">
        <v>122.55633499999999</v>
      </c>
      <c r="F14" s="44">
        <v>27.221999</v>
      </c>
      <c r="G14" s="46">
        <v>22.30530966666667</v>
      </c>
      <c r="H14" s="47">
        <v>156.88409184</v>
      </c>
      <c r="I14" s="18">
        <v>125.641569</v>
      </c>
      <c r="J14" s="48">
        <v>29.689215000000001</v>
      </c>
      <c r="K14" s="46">
        <v>1.5533078399999916</v>
      </c>
      <c r="L14" s="49">
        <v>-93.036152094667955</v>
      </c>
      <c r="M14" s="62"/>
      <c r="N14" s="63"/>
    </row>
    <row r="15" spans="2:14" s="61" customFormat="1" ht="18" customHeight="1">
      <c r="B15" s="120">
        <v>2</v>
      </c>
      <c r="C15" s="43" t="s">
        <v>13</v>
      </c>
      <c r="D15" s="44">
        <v>1356.6531606666667</v>
      </c>
      <c r="E15" s="45">
        <v>242.75796800000001</v>
      </c>
      <c r="F15" s="44">
        <v>351.384119</v>
      </c>
      <c r="G15" s="46">
        <v>762.51107366666679</v>
      </c>
      <c r="H15" s="47">
        <v>1822.9796692</v>
      </c>
      <c r="I15" s="48">
        <v>154.724863</v>
      </c>
      <c r="J15" s="48">
        <v>400.52299400000004</v>
      </c>
      <c r="K15" s="46">
        <v>1267.7318122000001</v>
      </c>
      <c r="L15" s="49">
        <v>66.257495265464385</v>
      </c>
      <c r="M15" s="62"/>
    </row>
    <row r="16" spans="2:14" s="61" customFormat="1" ht="18" customHeight="1">
      <c r="B16" s="120">
        <v>3</v>
      </c>
      <c r="C16" s="43" t="s">
        <v>84</v>
      </c>
      <c r="D16" s="44">
        <v>1165.3047213333332</v>
      </c>
      <c r="E16" s="45">
        <v>103.64181699999999</v>
      </c>
      <c r="F16" s="44">
        <v>369.60122100000001</v>
      </c>
      <c r="G16" s="46">
        <v>692.06168333333324</v>
      </c>
      <c r="H16" s="47">
        <v>1913.4706738700002</v>
      </c>
      <c r="I16" s="48">
        <v>96.255659999999992</v>
      </c>
      <c r="J16" s="48">
        <v>482.35966600000006</v>
      </c>
      <c r="K16" s="46">
        <v>1334.8553478700001</v>
      </c>
      <c r="L16" s="49">
        <v>92.880978678177101</v>
      </c>
      <c r="M16" s="62"/>
    </row>
    <row r="17" spans="2:20" s="61" customFormat="1" ht="18" customHeight="1">
      <c r="B17" s="120">
        <v>4</v>
      </c>
      <c r="C17" s="43" t="s">
        <v>5</v>
      </c>
      <c r="D17" s="44">
        <v>578.5613106666666</v>
      </c>
      <c r="E17" s="45">
        <v>106.53212400000001</v>
      </c>
      <c r="F17" s="44">
        <v>188.031713</v>
      </c>
      <c r="G17" s="46">
        <v>283.99747366666656</v>
      </c>
      <c r="H17" s="47">
        <v>603.19528917999992</v>
      </c>
      <c r="I17" s="48">
        <v>78.153314000000009</v>
      </c>
      <c r="J17" s="48">
        <v>202.42446199999998</v>
      </c>
      <c r="K17" s="46">
        <v>322.61751317999995</v>
      </c>
      <c r="L17" s="49">
        <v>13.598726430454972</v>
      </c>
      <c r="M17" s="62"/>
    </row>
    <row r="18" spans="2:20" s="61" customFormat="1" ht="18" customHeight="1">
      <c r="B18" s="120">
        <v>5</v>
      </c>
      <c r="C18" s="43" t="s">
        <v>27</v>
      </c>
      <c r="D18" s="44">
        <v>763.12222966666661</v>
      </c>
      <c r="E18" s="45">
        <v>194.04024800000002</v>
      </c>
      <c r="F18" s="44">
        <v>236.33307500000001</v>
      </c>
      <c r="G18" s="46">
        <v>332.74890666666658</v>
      </c>
      <c r="H18" s="47">
        <v>1102.3934520799999</v>
      </c>
      <c r="I18" s="48">
        <v>185.014723</v>
      </c>
      <c r="J18" s="48">
        <v>279.41617499999995</v>
      </c>
      <c r="K18" s="46">
        <v>637.9625540799999</v>
      </c>
      <c r="L18" s="49">
        <v>91.724913680658034</v>
      </c>
      <c r="M18" s="62"/>
      <c r="T18" s="61">
        <f>3420.78*2</f>
        <v>6841.56</v>
      </c>
    </row>
    <row r="19" spans="2:20" s="61" customFormat="1" ht="18" customHeight="1">
      <c r="B19" s="120">
        <v>6</v>
      </c>
      <c r="C19" s="50" t="s">
        <v>85</v>
      </c>
      <c r="D19" s="44">
        <v>1190.1369076666667</v>
      </c>
      <c r="E19" s="45">
        <v>62.146731000000003</v>
      </c>
      <c r="F19" s="44">
        <v>280.79750000000001</v>
      </c>
      <c r="G19" s="46">
        <v>847.19267666666667</v>
      </c>
      <c r="H19" s="47">
        <v>1210.7471431000001</v>
      </c>
      <c r="I19" s="48">
        <v>59.040908999999999</v>
      </c>
      <c r="J19" s="48">
        <v>565.74046599999997</v>
      </c>
      <c r="K19" s="46">
        <v>585.9657681000001</v>
      </c>
      <c r="L19" s="49">
        <v>-30.834415329754787</v>
      </c>
      <c r="M19" s="62"/>
      <c r="T19" s="61">
        <f>+T18*2</f>
        <v>13683.12</v>
      </c>
    </row>
    <row r="20" spans="2:20" s="61" customFormat="1" ht="18" customHeight="1">
      <c r="B20" s="120">
        <v>7</v>
      </c>
      <c r="C20" s="43" t="s">
        <v>14</v>
      </c>
      <c r="D20" s="44">
        <v>1184.1645126666667</v>
      </c>
      <c r="E20" s="45">
        <v>259.21675499999998</v>
      </c>
      <c r="F20" s="44">
        <v>324.52383099999997</v>
      </c>
      <c r="G20" s="46">
        <v>600.42392666666683</v>
      </c>
      <c r="H20" s="47">
        <v>1601.7866855</v>
      </c>
      <c r="I20" s="48">
        <v>258.36872899999997</v>
      </c>
      <c r="J20" s="48">
        <v>359.92672099999999</v>
      </c>
      <c r="K20" s="46">
        <v>983.4912354999999</v>
      </c>
      <c r="L20" s="49">
        <v>63.799474308091305</v>
      </c>
      <c r="M20" s="62"/>
    </row>
    <row r="21" spans="2:20" s="61" customFormat="1" ht="18" customHeight="1">
      <c r="B21" s="120">
        <v>8</v>
      </c>
      <c r="C21" s="43" t="s">
        <v>6</v>
      </c>
      <c r="D21" s="44">
        <v>793.53470666666658</v>
      </c>
      <c r="E21" s="45">
        <v>179.59163899999999</v>
      </c>
      <c r="F21" s="44">
        <v>227.51565299999999</v>
      </c>
      <c r="G21" s="46">
        <v>386.42741466666661</v>
      </c>
      <c r="H21" s="47">
        <v>1015.398179312805</v>
      </c>
      <c r="I21" s="48">
        <v>150.91955000000002</v>
      </c>
      <c r="J21" s="48">
        <v>264.98612800000001</v>
      </c>
      <c r="K21" s="46">
        <v>599.49250131280496</v>
      </c>
      <c r="L21" s="49">
        <v>55.137156050361725</v>
      </c>
      <c r="M21" s="62"/>
    </row>
    <row r="22" spans="2:20" s="61" customFormat="1" ht="18" customHeight="1">
      <c r="B22" s="120">
        <v>9</v>
      </c>
      <c r="C22" s="43" t="s">
        <v>86</v>
      </c>
      <c r="D22" s="44">
        <v>1223.1759186666668</v>
      </c>
      <c r="E22" s="45">
        <v>233.61873600000001</v>
      </c>
      <c r="F22" s="44">
        <v>309.15612699999997</v>
      </c>
      <c r="G22" s="46">
        <v>680.40105566666682</v>
      </c>
      <c r="H22" s="47">
        <v>1491.55002777</v>
      </c>
      <c r="I22" s="48">
        <v>167.43180799999999</v>
      </c>
      <c r="J22" s="48">
        <v>397.65434200000004</v>
      </c>
      <c r="K22" s="46">
        <v>926.46387776999995</v>
      </c>
      <c r="L22" s="49">
        <v>36.164379824813352</v>
      </c>
      <c r="M22" s="62"/>
    </row>
    <row r="23" spans="2:20" s="61" customFormat="1" ht="18" customHeight="1">
      <c r="B23" s="120">
        <v>10</v>
      </c>
      <c r="C23" s="43" t="s">
        <v>19</v>
      </c>
      <c r="D23" s="44">
        <v>1265.4359963333332</v>
      </c>
      <c r="E23" s="45">
        <v>94.023074999999992</v>
      </c>
      <c r="F23" s="44">
        <v>171.80078700000001</v>
      </c>
      <c r="G23" s="46">
        <v>999.61213433333307</v>
      </c>
      <c r="H23" s="47">
        <v>242.00082699999999</v>
      </c>
      <c r="I23" s="46">
        <v>46.341684999999998</v>
      </c>
      <c r="J23" s="48">
        <v>139.901915</v>
      </c>
      <c r="K23" s="46">
        <v>55.757226999999972</v>
      </c>
      <c r="L23" s="49">
        <v>-94.422113829461878</v>
      </c>
      <c r="M23" s="62"/>
    </row>
    <row r="24" spans="2:20" s="61" customFormat="1" ht="18" customHeight="1">
      <c r="B24" s="120">
        <v>11</v>
      </c>
      <c r="C24" s="43" t="s">
        <v>15</v>
      </c>
      <c r="D24" s="44">
        <v>664.72837000000004</v>
      </c>
      <c r="E24" s="45">
        <v>292.248604</v>
      </c>
      <c r="F24" s="44">
        <v>169.871352</v>
      </c>
      <c r="G24" s="46">
        <v>202.60841400000004</v>
      </c>
      <c r="H24" s="47">
        <v>824.90455892000011</v>
      </c>
      <c r="I24" s="48">
        <v>241.99590899999998</v>
      </c>
      <c r="J24" s="48">
        <v>188.82691299999999</v>
      </c>
      <c r="K24" s="46">
        <v>394.08173692000014</v>
      </c>
      <c r="L24" s="49">
        <v>94.504131955743986</v>
      </c>
      <c r="M24" s="62"/>
    </row>
    <row r="25" spans="2:20" s="61" customFormat="1" ht="18" customHeight="1">
      <c r="B25" s="120">
        <v>12</v>
      </c>
      <c r="C25" s="43" t="s">
        <v>16</v>
      </c>
      <c r="D25" s="44">
        <v>1367.1608683333332</v>
      </c>
      <c r="E25" s="45">
        <v>369.13971000000004</v>
      </c>
      <c r="F25" s="44">
        <v>348.21776900000003</v>
      </c>
      <c r="G25" s="46">
        <v>649.80338933333314</v>
      </c>
      <c r="H25" s="47">
        <v>1804.4394982800002</v>
      </c>
      <c r="I25" s="48">
        <v>366.04290500000002</v>
      </c>
      <c r="J25" s="48">
        <v>396.848412</v>
      </c>
      <c r="K25" s="46">
        <v>1041.5481812800001</v>
      </c>
      <c r="L25" s="49">
        <v>60.286664916995612</v>
      </c>
      <c r="M25" s="62"/>
    </row>
    <row r="26" spans="2:20" s="61" customFormat="1" ht="18" customHeight="1">
      <c r="B26" s="120">
        <v>13</v>
      </c>
      <c r="C26" s="43" t="s">
        <v>87</v>
      </c>
      <c r="D26" s="44">
        <v>156.596183</v>
      </c>
      <c r="E26" s="45">
        <v>120.55779200000001</v>
      </c>
      <c r="F26" s="44">
        <v>23.570879999999999</v>
      </c>
      <c r="G26" s="46">
        <v>12.467510999999991</v>
      </c>
      <c r="H26" s="47">
        <v>129.06328127</v>
      </c>
      <c r="I26" s="48">
        <v>118.391909</v>
      </c>
      <c r="J26" s="48">
        <v>9.3935180000000003</v>
      </c>
      <c r="K26" s="46">
        <v>1.277854270000006</v>
      </c>
      <c r="L26" s="49">
        <v>-89.750526227728955</v>
      </c>
      <c r="M26" s="62"/>
    </row>
    <row r="27" spans="2:20" s="61" customFormat="1" ht="18" customHeight="1">
      <c r="B27" s="120">
        <v>15</v>
      </c>
      <c r="C27" s="43" t="s">
        <v>20</v>
      </c>
      <c r="D27" s="44">
        <v>2496.3174206666663</v>
      </c>
      <c r="E27" s="45">
        <v>160.96181799999999</v>
      </c>
      <c r="F27" s="44">
        <v>661.62375700000007</v>
      </c>
      <c r="G27" s="46">
        <v>1673.7318456666665</v>
      </c>
      <c r="H27" s="47">
        <v>2715.1280804538974</v>
      </c>
      <c r="I27" s="48">
        <v>146.94852700000001</v>
      </c>
      <c r="J27" s="48">
        <v>901.28947700000003</v>
      </c>
      <c r="K27" s="46">
        <v>1666.8900764538973</v>
      </c>
      <c r="L27" s="49">
        <v>-0.40877331876564543</v>
      </c>
      <c r="M27" s="62"/>
    </row>
    <row r="28" spans="2:20" s="61" customFormat="1" ht="18" customHeight="1">
      <c r="B28" s="120">
        <v>16</v>
      </c>
      <c r="C28" s="43" t="s">
        <v>21</v>
      </c>
      <c r="D28" s="44">
        <v>788.18620299999998</v>
      </c>
      <c r="E28" s="45">
        <v>185.83333500000001</v>
      </c>
      <c r="F28" s="44">
        <v>243.989496</v>
      </c>
      <c r="G28" s="46">
        <v>358.36337199999991</v>
      </c>
      <c r="H28" s="47">
        <v>890.77478469000005</v>
      </c>
      <c r="I28" s="48">
        <v>146.73468</v>
      </c>
      <c r="J28" s="48">
        <v>242.775722</v>
      </c>
      <c r="K28" s="46">
        <v>501.26438269000005</v>
      </c>
      <c r="L28" s="49">
        <v>39.876009060993034</v>
      </c>
      <c r="M28" s="62"/>
    </row>
    <row r="29" spans="2:20" s="61" customFormat="1" ht="18" customHeight="1">
      <c r="B29" s="120">
        <v>17</v>
      </c>
      <c r="C29" s="43" t="s">
        <v>28</v>
      </c>
      <c r="D29" s="44">
        <v>1471.5358346666667</v>
      </c>
      <c r="E29" s="45">
        <v>375.59889399999997</v>
      </c>
      <c r="F29" s="44">
        <v>386.86314799999997</v>
      </c>
      <c r="G29" s="46">
        <v>709.0737926666668</v>
      </c>
      <c r="H29" s="47">
        <v>1937.4900682781408</v>
      </c>
      <c r="I29" s="48">
        <v>374.94369999999998</v>
      </c>
      <c r="J29" s="48">
        <v>459.12656300000003</v>
      </c>
      <c r="K29" s="46">
        <v>1103.4198052781408</v>
      </c>
      <c r="L29" s="49">
        <v>55.614241661425311</v>
      </c>
      <c r="M29" s="62"/>
    </row>
    <row r="30" spans="2:20" s="61" customFormat="1" ht="18" customHeight="1">
      <c r="B30" s="120">
        <v>18</v>
      </c>
      <c r="C30" s="43" t="s">
        <v>88</v>
      </c>
      <c r="D30" s="44">
        <v>1100.7736626666667</v>
      </c>
      <c r="E30" s="45">
        <v>113.482896</v>
      </c>
      <c r="F30" s="44">
        <v>215.84034399999999</v>
      </c>
      <c r="G30" s="46">
        <v>771.45042266666678</v>
      </c>
      <c r="H30" s="47">
        <v>1181.3578575593119</v>
      </c>
      <c r="I30" s="48">
        <v>98.057143000000011</v>
      </c>
      <c r="J30" s="48">
        <v>339.30391700000001</v>
      </c>
      <c r="K30" s="46">
        <v>743.99679755931197</v>
      </c>
      <c r="L30" s="49">
        <v>-3.5587024519937489</v>
      </c>
      <c r="M30" s="62"/>
    </row>
    <row r="31" spans="2:20" s="61" customFormat="1" ht="18" customHeight="1">
      <c r="B31" s="120">
        <v>19</v>
      </c>
      <c r="C31" s="43" t="s">
        <v>7</v>
      </c>
      <c r="D31" s="44">
        <v>2564.5321433333334</v>
      </c>
      <c r="E31" s="45">
        <v>411.52500299999997</v>
      </c>
      <c r="F31" s="44">
        <v>791.361538</v>
      </c>
      <c r="G31" s="46">
        <v>1361.645602333333</v>
      </c>
      <c r="H31" s="47">
        <v>3339.4759839261856</v>
      </c>
      <c r="I31" s="48">
        <v>386.08261600000003</v>
      </c>
      <c r="J31" s="48">
        <v>891.09911799999998</v>
      </c>
      <c r="K31" s="46">
        <v>2062.2942499261853</v>
      </c>
      <c r="L31" s="49">
        <v>51.456021037501387</v>
      </c>
      <c r="M31" s="62"/>
    </row>
    <row r="32" spans="2:20" s="61" customFormat="1" ht="18" customHeight="1">
      <c r="B32" s="120">
        <v>20</v>
      </c>
      <c r="C32" s="43" t="s">
        <v>25</v>
      </c>
      <c r="D32" s="44">
        <v>2488.2523059999999</v>
      </c>
      <c r="E32" s="45">
        <v>547.793318</v>
      </c>
      <c r="F32" s="44">
        <v>765.16468499999996</v>
      </c>
      <c r="G32" s="46">
        <v>1175.2943029999999</v>
      </c>
      <c r="H32" s="47">
        <v>2551.5567627343748</v>
      </c>
      <c r="I32" s="48">
        <v>521.11853199999996</v>
      </c>
      <c r="J32" s="48">
        <v>469.22535399999998</v>
      </c>
      <c r="K32" s="46">
        <v>1561.212876734375</v>
      </c>
      <c r="L32" s="49">
        <v>32.835909503627967</v>
      </c>
      <c r="M32" s="62"/>
    </row>
    <row r="33" spans="2:13" s="61" customFormat="1" ht="18" customHeight="1">
      <c r="B33" s="120">
        <v>21</v>
      </c>
      <c r="C33" s="43" t="s">
        <v>29</v>
      </c>
      <c r="D33" s="44">
        <v>2489.454483</v>
      </c>
      <c r="E33" s="45">
        <v>555.76406699999995</v>
      </c>
      <c r="F33" s="44">
        <v>602.00485800000001</v>
      </c>
      <c r="G33" s="46">
        <v>1331.6855579999999</v>
      </c>
      <c r="H33" s="47">
        <v>1991.194330125207</v>
      </c>
      <c r="I33" s="48">
        <v>509.98701799999998</v>
      </c>
      <c r="J33" s="48">
        <v>364.04404799999998</v>
      </c>
      <c r="K33" s="46">
        <v>1117.163264125207</v>
      </c>
      <c r="L33" s="49">
        <v>-16.109080149293991</v>
      </c>
      <c r="M33" s="62"/>
    </row>
    <row r="34" spans="2:13" s="61" customFormat="1" ht="18" customHeight="1">
      <c r="B34" s="120">
        <v>24</v>
      </c>
      <c r="C34" s="43" t="s">
        <v>31</v>
      </c>
      <c r="D34" s="44">
        <v>1106.7373883333332</v>
      </c>
      <c r="E34" s="45">
        <v>105.93302800000001</v>
      </c>
      <c r="F34" s="44">
        <v>241.30094400000002</v>
      </c>
      <c r="G34" s="46">
        <v>759.50341633333323</v>
      </c>
      <c r="H34" s="47">
        <v>1478.1456902800003</v>
      </c>
      <c r="I34" s="48">
        <v>85.955598000000009</v>
      </c>
      <c r="J34" s="48">
        <v>406.45812799999999</v>
      </c>
      <c r="K34" s="46">
        <v>985.73196428000028</v>
      </c>
      <c r="L34" s="49">
        <v>29.786376608920897</v>
      </c>
      <c r="M34" s="62"/>
    </row>
    <row r="35" spans="2:13" s="61" customFormat="1" ht="18" customHeight="1">
      <c r="B35" s="120">
        <v>25</v>
      </c>
      <c r="C35" s="43" t="s">
        <v>26</v>
      </c>
      <c r="D35" s="44">
        <v>1459.2446933333333</v>
      </c>
      <c r="E35" s="45">
        <v>148.29468900000001</v>
      </c>
      <c r="F35" s="44">
        <v>301.34058299999998</v>
      </c>
      <c r="G35" s="46">
        <v>1009.6094213333333</v>
      </c>
      <c r="H35" s="47">
        <v>1848.59841843</v>
      </c>
      <c r="I35" s="48">
        <v>109.87598</v>
      </c>
      <c r="J35" s="48">
        <v>320.83118899999999</v>
      </c>
      <c r="K35" s="46">
        <v>1417.89124943</v>
      </c>
      <c r="L35" s="49">
        <v>40.439581829324879</v>
      </c>
      <c r="M35" s="62"/>
    </row>
    <row r="36" spans="2:13" s="61" customFormat="1" ht="18" customHeight="1">
      <c r="B36" s="120">
        <v>26</v>
      </c>
      <c r="C36" s="43" t="s">
        <v>24</v>
      </c>
      <c r="D36" s="44">
        <v>1369.482606</v>
      </c>
      <c r="E36" s="45">
        <v>266.21162200000003</v>
      </c>
      <c r="F36" s="44">
        <v>365.13754800000004</v>
      </c>
      <c r="G36" s="46">
        <v>738.13343599999996</v>
      </c>
      <c r="H36" s="47">
        <v>1557.0654465400003</v>
      </c>
      <c r="I36" s="48">
        <v>232.77461399999999</v>
      </c>
      <c r="J36" s="48">
        <v>302.37417199999999</v>
      </c>
      <c r="K36" s="46">
        <v>1021.9166605400003</v>
      </c>
      <c r="L36" s="49">
        <v>38.44606011588403</v>
      </c>
      <c r="M36" s="62"/>
    </row>
    <row r="37" spans="2:13" s="61" customFormat="1" ht="18" customHeight="1">
      <c r="B37" s="120">
        <v>28</v>
      </c>
      <c r="C37" s="43" t="s">
        <v>82</v>
      </c>
      <c r="D37" s="44">
        <v>0</v>
      </c>
      <c r="E37" s="45">
        <v>0</v>
      </c>
      <c r="F37" s="44">
        <v>0</v>
      </c>
      <c r="G37" s="46">
        <v>0</v>
      </c>
      <c r="H37" s="47">
        <v>0</v>
      </c>
      <c r="I37" s="48">
        <v>0</v>
      </c>
      <c r="J37" s="48">
        <v>0</v>
      </c>
      <c r="K37" s="46">
        <v>0</v>
      </c>
      <c r="L37" s="49" t="s">
        <v>108</v>
      </c>
      <c r="M37" s="62"/>
    </row>
    <row r="38" spans="2:13" s="61" customFormat="1" ht="18" customHeight="1">
      <c r="B38" s="120">
        <v>29</v>
      </c>
      <c r="C38" s="43" t="s">
        <v>40</v>
      </c>
      <c r="D38" s="44">
        <v>1030.841034</v>
      </c>
      <c r="E38" s="45">
        <v>306.67561999999998</v>
      </c>
      <c r="F38" s="44">
        <v>332.44345600000003</v>
      </c>
      <c r="G38" s="46">
        <v>391.72195800000003</v>
      </c>
      <c r="H38" s="47">
        <v>1623.64181867</v>
      </c>
      <c r="I38" s="48">
        <v>303.00612999999998</v>
      </c>
      <c r="J38" s="48">
        <v>471.88196799999997</v>
      </c>
      <c r="K38" s="46">
        <v>848.75372067000012</v>
      </c>
      <c r="L38" s="49">
        <v>116.67249010074643</v>
      </c>
      <c r="M38" s="62"/>
    </row>
    <row r="39" spans="2:13" s="61" customFormat="1" ht="18" customHeight="1">
      <c r="B39" s="120">
        <v>31</v>
      </c>
      <c r="C39" s="60" t="s">
        <v>42</v>
      </c>
      <c r="D39" s="51">
        <v>137.96206433333325</v>
      </c>
      <c r="E39" s="45">
        <v>0</v>
      </c>
      <c r="F39" s="44">
        <v>154.284063</v>
      </c>
      <c r="G39" s="46">
        <v>-16.321998666666758</v>
      </c>
      <c r="H39" s="47">
        <v>132.97307800076607</v>
      </c>
      <c r="I39" s="48">
        <v>0</v>
      </c>
      <c r="J39" s="48">
        <v>136.45499599999999</v>
      </c>
      <c r="K39" s="46">
        <v>-3.4819179992339286</v>
      </c>
      <c r="L39" s="49">
        <v>-78.667330696792675</v>
      </c>
      <c r="M39" s="62"/>
    </row>
    <row r="40" spans="2:13" s="61" customFormat="1" ht="18" customHeight="1">
      <c r="B40" s="120">
        <v>33</v>
      </c>
      <c r="C40" s="60" t="s">
        <v>43</v>
      </c>
      <c r="D40" s="44">
        <v>130.81086766666675</v>
      </c>
      <c r="E40" s="45">
        <v>0</v>
      </c>
      <c r="F40" s="44">
        <v>126.003108</v>
      </c>
      <c r="G40" s="46">
        <v>4.8077596666667546</v>
      </c>
      <c r="H40" s="47">
        <v>164.70932919999998</v>
      </c>
      <c r="I40" s="48">
        <v>0</v>
      </c>
      <c r="J40" s="48">
        <v>117.20948999999999</v>
      </c>
      <c r="K40" s="46">
        <v>47.499839199999997</v>
      </c>
      <c r="L40" s="49" t="s">
        <v>109</v>
      </c>
      <c r="M40" s="62"/>
    </row>
    <row r="41" spans="2:13" s="61" customFormat="1" ht="18" customHeight="1">
      <c r="B41" s="120">
        <v>34</v>
      </c>
      <c r="C41" s="43" t="s">
        <v>41</v>
      </c>
      <c r="D41" s="44">
        <v>472.84682099999998</v>
      </c>
      <c r="E41" s="45">
        <v>0</v>
      </c>
      <c r="F41" s="44">
        <v>311.34481100000005</v>
      </c>
      <c r="G41" s="46">
        <v>161.50200999999993</v>
      </c>
      <c r="H41" s="47">
        <v>541.0485631586298</v>
      </c>
      <c r="I41" s="48">
        <v>0</v>
      </c>
      <c r="J41" s="48">
        <v>402.95486300000005</v>
      </c>
      <c r="K41" s="46">
        <v>138.09370015862976</v>
      </c>
      <c r="L41" s="49">
        <v>-14.494129107972203</v>
      </c>
      <c r="M41" s="62"/>
    </row>
    <row r="42" spans="2:13" s="25" customFormat="1" ht="9" customHeight="1" thickBot="1">
      <c r="B42" s="26"/>
      <c r="C42" s="26"/>
      <c r="D42" s="26"/>
      <c r="E42" s="16"/>
      <c r="F42" s="26"/>
      <c r="G42" s="26"/>
      <c r="H42" s="26"/>
      <c r="I42" s="26"/>
      <c r="J42" s="26"/>
      <c r="K42" s="26"/>
      <c r="L42" s="26"/>
      <c r="M42" s="24"/>
    </row>
    <row r="43" spans="2:13" s="25" customFormat="1" ht="15" customHeight="1">
      <c r="B43" s="7" t="s">
        <v>39</v>
      </c>
      <c r="E43" s="4"/>
      <c r="M43" s="24"/>
    </row>
    <row r="44" spans="2:13" s="25" customFormat="1" ht="15" customHeight="1">
      <c r="B44" s="7" t="s">
        <v>106</v>
      </c>
      <c r="E44" s="4"/>
      <c r="M44" s="24"/>
    </row>
    <row r="45" spans="2:13" s="25" customFormat="1" ht="15" customHeight="1">
      <c r="B45" s="7" t="s">
        <v>107</v>
      </c>
      <c r="E45" s="4"/>
      <c r="M45" s="24"/>
    </row>
    <row r="46" spans="2:13" s="25" customFormat="1" ht="15" customHeight="1">
      <c r="B46" s="7" t="s">
        <v>37</v>
      </c>
      <c r="C46" s="7"/>
      <c r="E46" s="4"/>
      <c r="H46" s="27"/>
      <c r="I46" s="17"/>
      <c r="J46" s="17"/>
      <c r="L46" s="17"/>
      <c r="M46" s="24"/>
    </row>
    <row r="47" spans="2:13" s="25" customFormat="1" ht="15" customHeight="1">
      <c r="B47" s="7" t="s">
        <v>38</v>
      </c>
      <c r="E47" s="4"/>
      <c r="F47" s="28"/>
      <c r="G47" s="29"/>
      <c r="K47" s="17"/>
    </row>
    <row r="48" spans="2:13" ht="13.5" customHeight="1">
      <c r="E48" s="5"/>
      <c r="F48" s="30"/>
      <c r="J48" s="31"/>
      <c r="L48" s="31"/>
    </row>
    <row r="49" spans="5:5" ht="13.5" customHeight="1">
      <c r="E49" s="31"/>
    </row>
    <row r="50" spans="5:5" ht="13.5" customHeight="1"/>
    <row r="51" spans="5:5" ht="13.5" customHeight="1"/>
    <row r="52" spans="5:5" ht="13.5" customHeight="1"/>
  </sheetData>
  <mergeCells count="18"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1" right="0.19685039370078741" top="0.19685039370078741" bottom="0.19685039370078741" header="0" footer="0"/>
  <pageSetup scale="7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showGridLines="0" topLeftCell="B1" workbookViewId="0">
      <selection activeCell="E12" sqref="E12"/>
    </sheetView>
  </sheetViews>
  <sheetFormatPr baseColWidth="10" defaultRowHeight="12.75"/>
  <cols>
    <col min="1" max="1" width="0" style="22" hidden="1" customWidth="1"/>
    <col min="2" max="2" width="4.28515625" style="22" customWidth="1"/>
    <col min="3" max="3" width="53.7109375" style="22" customWidth="1"/>
    <col min="4" max="12" width="14.7109375" style="22" customWidth="1"/>
    <col min="13" max="16384" width="11.42578125" style="22"/>
  </cols>
  <sheetData>
    <row r="1" spans="2:14" ht="18" customHeight="1">
      <c r="B1" s="133" t="s">
        <v>97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4" ht="18" customHeight="1">
      <c r="B2" s="55" t="s">
        <v>98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4" ht="18" customHeight="1">
      <c r="B3" s="134" t="s">
        <v>99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4" ht="18" customHeight="1">
      <c r="B4" s="133" t="s">
        <v>90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4" ht="18" customHeight="1">
      <c r="B5" s="58" t="s">
        <v>100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4" ht="18" customHeight="1">
      <c r="B6" s="32"/>
      <c r="C6" s="33"/>
      <c r="D6" s="33"/>
      <c r="E6" s="33"/>
      <c r="F6" s="33"/>
      <c r="G6" s="33"/>
      <c r="H6" s="34"/>
      <c r="I6" s="33"/>
      <c r="J6" s="33"/>
      <c r="K6" s="35"/>
      <c r="L6" s="35"/>
    </row>
    <row r="7" spans="2:14" ht="18" customHeight="1">
      <c r="B7" s="131"/>
      <c r="C7" s="131" t="s">
        <v>0</v>
      </c>
      <c r="D7" s="131" t="s">
        <v>9</v>
      </c>
      <c r="E7" s="131"/>
      <c r="F7" s="131"/>
      <c r="G7" s="131"/>
      <c r="H7" s="131" t="s">
        <v>10</v>
      </c>
      <c r="I7" s="131"/>
      <c r="J7" s="131"/>
      <c r="K7" s="131"/>
      <c r="L7" s="36"/>
    </row>
    <row r="8" spans="2:14" ht="18" customHeight="1">
      <c r="B8" s="124"/>
      <c r="C8" s="124"/>
      <c r="D8" s="20"/>
      <c r="E8" s="132" t="s">
        <v>36</v>
      </c>
      <c r="F8" s="132"/>
      <c r="G8" s="20"/>
      <c r="H8" s="20"/>
      <c r="I8" s="132" t="s">
        <v>36</v>
      </c>
      <c r="J8" s="132"/>
      <c r="K8" s="20"/>
      <c r="L8" s="37"/>
    </row>
    <row r="9" spans="2:14" ht="18" customHeight="1">
      <c r="B9" s="124"/>
      <c r="C9" s="124"/>
      <c r="D9" s="123" t="s">
        <v>32</v>
      </c>
      <c r="E9" s="126" t="s">
        <v>17</v>
      </c>
      <c r="F9" s="122" t="s">
        <v>18</v>
      </c>
      <c r="G9" s="124" t="s">
        <v>23</v>
      </c>
      <c r="H9" s="125" t="s">
        <v>32</v>
      </c>
      <c r="I9" s="126" t="s">
        <v>17</v>
      </c>
      <c r="J9" s="122" t="s">
        <v>18</v>
      </c>
      <c r="K9" s="124" t="s">
        <v>22</v>
      </c>
      <c r="L9" s="123" t="s">
        <v>30</v>
      </c>
    </row>
    <row r="10" spans="2:14" ht="18" customHeight="1">
      <c r="B10" s="124"/>
      <c r="C10" s="124"/>
      <c r="D10" s="123"/>
      <c r="E10" s="127"/>
      <c r="F10" s="123"/>
      <c r="G10" s="124"/>
      <c r="H10" s="125"/>
      <c r="I10" s="127"/>
      <c r="J10" s="123"/>
      <c r="K10" s="124"/>
      <c r="L10" s="123"/>
    </row>
    <row r="11" spans="2:14" s="38" customFormat="1" ht="18" customHeight="1">
      <c r="B11" s="148"/>
      <c r="C11" s="148"/>
      <c r="D11" s="149" t="s">
        <v>1</v>
      </c>
      <c r="E11" s="149" t="s">
        <v>2</v>
      </c>
      <c r="F11" s="149" t="s">
        <v>3</v>
      </c>
      <c r="G11" s="149" t="s">
        <v>11</v>
      </c>
      <c r="H11" s="150" t="s">
        <v>33</v>
      </c>
      <c r="I11" s="149" t="s">
        <v>4</v>
      </c>
      <c r="J11" s="149" t="s">
        <v>12</v>
      </c>
      <c r="K11" s="151" t="s">
        <v>34</v>
      </c>
      <c r="L11" s="149" t="s">
        <v>35</v>
      </c>
    </row>
    <row r="12" spans="2:14" ht="18" customHeight="1">
      <c r="B12" s="60"/>
      <c r="C12" s="39" t="s">
        <v>8</v>
      </c>
      <c r="D12" s="40">
        <v>38734.545071666675</v>
      </c>
      <c r="E12" s="40">
        <v>7162.2961829999995</v>
      </c>
      <c r="F12" s="40">
        <v>10633.989668000002</v>
      </c>
      <c r="G12" s="40">
        <v>20938.259220666674</v>
      </c>
      <c r="H12" s="40">
        <v>47056.302248104628</v>
      </c>
      <c r="I12" s="40">
        <v>6522.0289469999998</v>
      </c>
      <c r="J12" s="40">
        <v>12430.204728999997</v>
      </c>
      <c r="K12" s="41">
        <v>28104.068572104632</v>
      </c>
      <c r="L12" s="42">
        <v>34.223520092659349</v>
      </c>
    </row>
    <row r="13" spans="2:14" s="61" customFormat="1" ht="18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4" s="61" customFormat="1" ht="18" customHeight="1">
      <c r="B14" s="120">
        <v>1</v>
      </c>
      <c r="C14" s="43" t="s">
        <v>83</v>
      </c>
      <c r="D14" s="44">
        <v>215.10455458333331</v>
      </c>
      <c r="E14" s="45">
        <v>154.420354</v>
      </c>
      <c r="F14" s="44">
        <v>35.001284999999996</v>
      </c>
      <c r="G14" s="46">
        <v>25.682915583333312</v>
      </c>
      <c r="H14" s="47">
        <v>192.98508440999998</v>
      </c>
      <c r="I14" s="18">
        <v>156.12870599999999</v>
      </c>
      <c r="J14" s="48">
        <v>34.945635000000003</v>
      </c>
      <c r="K14" s="46">
        <v>1.9107434099999878</v>
      </c>
      <c r="L14" s="49">
        <v>-92.560255069950287</v>
      </c>
      <c r="M14" s="62"/>
      <c r="N14" s="63"/>
    </row>
    <row r="15" spans="2:14" s="61" customFormat="1" ht="18" customHeight="1">
      <c r="B15" s="120">
        <v>2</v>
      </c>
      <c r="C15" s="43" t="s">
        <v>13</v>
      </c>
      <c r="D15" s="44">
        <v>1695.8164508333334</v>
      </c>
      <c r="E15" s="45">
        <v>261.96752100000003</v>
      </c>
      <c r="F15" s="44">
        <v>448.86784699999998</v>
      </c>
      <c r="G15" s="46">
        <v>984.9810828333334</v>
      </c>
      <c r="H15" s="47">
        <v>2336.5746305399998</v>
      </c>
      <c r="I15" s="48">
        <v>176.27666399999998</v>
      </c>
      <c r="J15" s="48">
        <v>524.03932200000008</v>
      </c>
      <c r="K15" s="46">
        <v>1636.2586445399998</v>
      </c>
      <c r="L15" s="49">
        <v>66.120819278401072</v>
      </c>
      <c r="M15" s="62"/>
    </row>
    <row r="16" spans="2:14" s="61" customFormat="1" ht="18" customHeight="1">
      <c r="B16" s="120">
        <v>3</v>
      </c>
      <c r="C16" s="43" t="s">
        <v>84</v>
      </c>
      <c r="D16" s="44">
        <v>1456.6309016666664</v>
      </c>
      <c r="E16" s="45">
        <v>108.759147</v>
      </c>
      <c r="F16" s="44">
        <v>470.76133399999998</v>
      </c>
      <c r="G16" s="46">
        <v>877.11042066666641</v>
      </c>
      <c r="H16" s="47">
        <v>2491.9180872500001</v>
      </c>
      <c r="I16" s="48">
        <v>101.16690000000001</v>
      </c>
      <c r="J16" s="48">
        <v>825.45102100000008</v>
      </c>
      <c r="K16" s="46">
        <v>1565.3001662499998</v>
      </c>
      <c r="L16" s="49">
        <v>78.461015781828266</v>
      </c>
      <c r="M16" s="62"/>
    </row>
    <row r="17" spans="2:13" s="61" customFormat="1" ht="18" customHeight="1">
      <c r="B17" s="120">
        <v>4</v>
      </c>
      <c r="C17" s="43" t="s">
        <v>5</v>
      </c>
      <c r="D17" s="44">
        <v>723.20163833333322</v>
      </c>
      <c r="E17" s="45">
        <v>244.28741099999999</v>
      </c>
      <c r="F17" s="44">
        <v>231.01257299999997</v>
      </c>
      <c r="G17" s="46">
        <v>247.90165433333323</v>
      </c>
      <c r="H17" s="47">
        <v>759.25771358000009</v>
      </c>
      <c r="I17" s="48">
        <v>209.35193100000001</v>
      </c>
      <c r="J17" s="48">
        <v>244.68483500000002</v>
      </c>
      <c r="K17" s="46">
        <v>305.22094758000003</v>
      </c>
      <c r="L17" s="49">
        <v>23.12178730747565</v>
      </c>
      <c r="M17" s="62"/>
    </row>
    <row r="18" spans="2:13" s="61" customFormat="1" ht="18" customHeight="1">
      <c r="B18" s="120">
        <v>5</v>
      </c>
      <c r="C18" s="43" t="s">
        <v>27</v>
      </c>
      <c r="D18" s="44">
        <v>953.90278708333324</v>
      </c>
      <c r="E18" s="45">
        <v>242.61217499999998</v>
      </c>
      <c r="F18" s="44">
        <v>298.18140699999998</v>
      </c>
      <c r="G18" s="46">
        <v>413.10920508333328</v>
      </c>
      <c r="H18" s="47">
        <v>1393.2412199099999</v>
      </c>
      <c r="I18" s="48">
        <v>230.273515</v>
      </c>
      <c r="J18" s="48">
        <v>356.57006700000005</v>
      </c>
      <c r="K18" s="46">
        <v>806.39763790999973</v>
      </c>
      <c r="L18" s="49">
        <v>95.202050205424854</v>
      </c>
      <c r="M18" s="62"/>
    </row>
    <row r="19" spans="2:13" s="61" customFormat="1" ht="18" customHeight="1">
      <c r="B19" s="120">
        <v>6</v>
      </c>
      <c r="C19" s="50" t="s">
        <v>85</v>
      </c>
      <c r="D19" s="44">
        <v>1487.6711345833335</v>
      </c>
      <c r="E19" s="45">
        <v>329.182548</v>
      </c>
      <c r="F19" s="44">
        <v>355.11311399999994</v>
      </c>
      <c r="G19" s="46">
        <v>803.37547258333348</v>
      </c>
      <c r="H19" s="47">
        <v>1596.3113606400002</v>
      </c>
      <c r="I19" s="48">
        <v>312.06778399999996</v>
      </c>
      <c r="J19" s="48">
        <v>670.51113699999996</v>
      </c>
      <c r="K19" s="46">
        <v>613.73243964000039</v>
      </c>
      <c r="L19" s="49">
        <v>-23.605778296108184</v>
      </c>
      <c r="M19" s="62"/>
    </row>
    <row r="20" spans="2:13" s="61" customFormat="1" ht="18" customHeight="1">
      <c r="B20" s="120">
        <v>7</v>
      </c>
      <c r="C20" s="43" t="s">
        <v>14</v>
      </c>
      <c r="D20" s="44">
        <v>1480.2056408333333</v>
      </c>
      <c r="E20" s="45">
        <v>271.962988</v>
      </c>
      <c r="F20" s="44">
        <v>406.85561000000001</v>
      </c>
      <c r="G20" s="46">
        <v>801.38704283333323</v>
      </c>
      <c r="H20" s="47">
        <v>2088.9802656500001</v>
      </c>
      <c r="I20" s="48">
        <v>270.80605700000001</v>
      </c>
      <c r="J20" s="48">
        <v>466.459067</v>
      </c>
      <c r="K20" s="46">
        <v>1351.7151416500001</v>
      </c>
      <c r="L20" s="49">
        <v>68.671948684241485</v>
      </c>
      <c r="M20" s="62"/>
    </row>
    <row r="21" spans="2:13" s="61" customFormat="1" ht="18" customHeight="1">
      <c r="B21" s="120">
        <v>8</v>
      </c>
      <c r="C21" s="43" t="s">
        <v>6</v>
      </c>
      <c r="D21" s="44">
        <v>991.91838333333317</v>
      </c>
      <c r="E21" s="45">
        <v>224.86875199999997</v>
      </c>
      <c r="F21" s="44">
        <v>266.03295400000002</v>
      </c>
      <c r="G21" s="46">
        <v>501.01667733333318</v>
      </c>
      <c r="H21" s="47">
        <v>1379.556459282805</v>
      </c>
      <c r="I21" s="48">
        <v>191.119933</v>
      </c>
      <c r="J21" s="48">
        <v>341.38399400000003</v>
      </c>
      <c r="K21" s="46">
        <v>847.05253228280503</v>
      </c>
      <c r="L21" s="49">
        <v>69.066733824361208</v>
      </c>
      <c r="M21" s="62"/>
    </row>
    <row r="22" spans="2:13" s="61" customFormat="1" ht="18" customHeight="1">
      <c r="B22" s="120">
        <v>9</v>
      </c>
      <c r="C22" s="43" t="s">
        <v>86</v>
      </c>
      <c r="D22" s="44">
        <v>1528.9698983333335</v>
      </c>
      <c r="E22" s="45">
        <v>239.82125299999998</v>
      </c>
      <c r="F22" s="44">
        <v>393.25387499999999</v>
      </c>
      <c r="G22" s="46">
        <v>895.89477033333344</v>
      </c>
      <c r="H22" s="47">
        <v>2009.21896315</v>
      </c>
      <c r="I22" s="48">
        <v>172.156522</v>
      </c>
      <c r="J22" s="48">
        <v>522.70210899999995</v>
      </c>
      <c r="K22" s="46">
        <v>1314.36033215</v>
      </c>
      <c r="L22" s="49">
        <v>46.709231449243646</v>
      </c>
      <c r="M22" s="62"/>
    </row>
    <row r="23" spans="2:13" s="61" customFormat="1" ht="18" customHeight="1">
      <c r="B23" s="120">
        <v>10</v>
      </c>
      <c r="C23" s="43" t="s">
        <v>19</v>
      </c>
      <c r="D23" s="44">
        <v>1581.7949954166666</v>
      </c>
      <c r="E23" s="45">
        <v>103.96283</v>
      </c>
      <c r="F23" s="44">
        <v>269.72297099999997</v>
      </c>
      <c r="G23" s="46">
        <v>1208.1091944166667</v>
      </c>
      <c r="H23" s="47">
        <v>487.42304356</v>
      </c>
      <c r="I23" s="46">
        <v>54.663822000000003</v>
      </c>
      <c r="J23" s="48">
        <v>202.35671999999997</v>
      </c>
      <c r="K23" s="46">
        <v>230.40250156000005</v>
      </c>
      <c r="L23" s="49">
        <v>-80.928669144741548</v>
      </c>
      <c r="M23" s="62"/>
    </row>
    <row r="24" spans="2:13" s="61" customFormat="1" ht="18" customHeight="1">
      <c r="B24" s="120">
        <v>11</v>
      </c>
      <c r="C24" s="43" t="s">
        <v>15</v>
      </c>
      <c r="D24" s="44">
        <v>830.91046249999999</v>
      </c>
      <c r="E24" s="45">
        <v>358.13389699999999</v>
      </c>
      <c r="F24" s="44">
        <v>216.54333699999998</v>
      </c>
      <c r="G24" s="46">
        <v>256.2332285</v>
      </c>
      <c r="H24" s="47">
        <v>1096.3678531300002</v>
      </c>
      <c r="I24" s="48">
        <v>291.77354400000002</v>
      </c>
      <c r="J24" s="48">
        <v>259.45255199999997</v>
      </c>
      <c r="K24" s="46">
        <v>545.1417571300002</v>
      </c>
      <c r="L24" s="49">
        <v>112.75217126259649</v>
      </c>
      <c r="M24" s="62"/>
    </row>
    <row r="25" spans="2:13" s="61" customFormat="1" ht="18" customHeight="1">
      <c r="B25" s="120">
        <v>12</v>
      </c>
      <c r="C25" s="43" t="s">
        <v>16</v>
      </c>
      <c r="D25" s="44">
        <v>1708.9510854166665</v>
      </c>
      <c r="E25" s="45">
        <v>386.034223</v>
      </c>
      <c r="F25" s="44">
        <v>436.271592</v>
      </c>
      <c r="G25" s="46">
        <v>886.64527041666634</v>
      </c>
      <c r="H25" s="47">
        <v>1974.8385294300001</v>
      </c>
      <c r="I25" s="48">
        <v>382.59418099999999</v>
      </c>
      <c r="J25" s="48">
        <v>519.665167</v>
      </c>
      <c r="K25" s="46">
        <v>1072.5791814300001</v>
      </c>
      <c r="L25" s="49">
        <v>20.970496005235187</v>
      </c>
      <c r="M25" s="62"/>
    </row>
    <row r="26" spans="2:13" s="61" customFormat="1" ht="18" customHeight="1">
      <c r="B26" s="120">
        <v>13</v>
      </c>
      <c r="C26" s="43" t="s">
        <v>87</v>
      </c>
      <c r="D26" s="44">
        <v>195.74522875</v>
      </c>
      <c r="E26" s="45">
        <v>135.79930400000001</v>
      </c>
      <c r="F26" s="44">
        <v>29.463600000000003</v>
      </c>
      <c r="G26" s="46">
        <v>30.482324749999986</v>
      </c>
      <c r="H26" s="47">
        <v>146.982472</v>
      </c>
      <c r="I26" s="48">
        <v>133.02272500000001</v>
      </c>
      <c r="J26" s="48">
        <v>12.504475000000001</v>
      </c>
      <c r="K26" s="46">
        <v>1.4552719999999919</v>
      </c>
      <c r="L26" s="49">
        <v>-95.225849695076192</v>
      </c>
      <c r="M26" s="62"/>
    </row>
    <row r="27" spans="2:13" s="61" customFormat="1" ht="18" customHeight="1">
      <c r="B27" s="120">
        <v>15</v>
      </c>
      <c r="C27" s="43" t="s">
        <v>20</v>
      </c>
      <c r="D27" s="44">
        <v>3120.3967758333329</v>
      </c>
      <c r="E27" s="45">
        <v>200.45783299999999</v>
      </c>
      <c r="F27" s="44">
        <v>784.75501099999997</v>
      </c>
      <c r="G27" s="46">
        <v>2135.1839318333332</v>
      </c>
      <c r="H27" s="47">
        <v>3542.0698957776408</v>
      </c>
      <c r="I27" s="48">
        <v>219.77446699999999</v>
      </c>
      <c r="J27" s="48">
        <v>1079.057828</v>
      </c>
      <c r="K27" s="46">
        <v>2243.2376007776406</v>
      </c>
      <c r="L27" s="49">
        <v>5.0606258005852132</v>
      </c>
      <c r="M27" s="62"/>
    </row>
    <row r="28" spans="2:13" s="61" customFormat="1" ht="18" customHeight="1">
      <c r="B28" s="120">
        <v>16</v>
      </c>
      <c r="C28" s="43" t="s">
        <v>21</v>
      </c>
      <c r="D28" s="44">
        <v>985.23275375000003</v>
      </c>
      <c r="E28" s="45">
        <v>203.27323000000001</v>
      </c>
      <c r="F28" s="44">
        <v>320.28071299999999</v>
      </c>
      <c r="G28" s="46">
        <v>461.67881075000003</v>
      </c>
      <c r="H28" s="47">
        <v>1167.057943</v>
      </c>
      <c r="I28" s="48">
        <v>161.08488399999999</v>
      </c>
      <c r="J28" s="48">
        <v>319.64869999999996</v>
      </c>
      <c r="K28" s="46">
        <v>686.32435900000007</v>
      </c>
      <c r="L28" s="49">
        <v>48.658405588305428</v>
      </c>
      <c r="M28" s="62"/>
    </row>
    <row r="29" spans="2:13" s="61" customFormat="1" ht="18" customHeight="1">
      <c r="B29" s="120">
        <v>17</v>
      </c>
      <c r="C29" s="43" t="s">
        <v>28</v>
      </c>
      <c r="D29" s="44">
        <v>1839.4197933333335</v>
      </c>
      <c r="E29" s="45">
        <v>469.14651399999997</v>
      </c>
      <c r="F29" s="44">
        <v>484.78520399999996</v>
      </c>
      <c r="G29" s="46">
        <v>885.48807533333343</v>
      </c>
      <c r="H29" s="47">
        <v>2497.709525048776</v>
      </c>
      <c r="I29" s="48">
        <v>488.46846900000003</v>
      </c>
      <c r="J29" s="48">
        <v>601.90038600000003</v>
      </c>
      <c r="K29" s="46">
        <v>1407.340670048776</v>
      </c>
      <c r="L29" s="49">
        <v>58.933892985402004</v>
      </c>
      <c r="M29" s="62"/>
    </row>
    <row r="30" spans="2:13" s="61" customFormat="1" ht="18" customHeight="1">
      <c r="B30" s="120">
        <v>18</v>
      </c>
      <c r="C30" s="43" t="s">
        <v>88</v>
      </c>
      <c r="D30" s="44">
        <v>1375.9670783333333</v>
      </c>
      <c r="E30" s="45">
        <v>133.11804800000002</v>
      </c>
      <c r="F30" s="44">
        <v>297.06507099999999</v>
      </c>
      <c r="G30" s="46">
        <v>945.78395933333331</v>
      </c>
      <c r="H30" s="47">
        <v>1622.5476333104532</v>
      </c>
      <c r="I30" s="48">
        <v>113.925872</v>
      </c>
      <c r="J30" s="48">
        <v>464.82076100000006</v>
      </c>
      <c r="K30" s="46">
        <v>1043.8010003104532</v>
      </c>
      <c r="L30" s="49">
        <v>10.363576164498541</v>
      </c>
      <c r="M30" s="62"/>
    </row>
    <row r="31" spans="2:13" s="61" customFormat="1" ht="18" customHeight="1">
      <c r="B31" s="120">
        <v>19</v>
      </c>
      <c r="C31" s="43" t="s">
        <v>7</v>
      </c>
      <c r="D31" s="44">
        <v>3205.6651791666668</v>
      </c>
      <c r="E31" s="45">
        <v>505.49050399999999</v>
      </c>
      <c r="F31" s="44">
        <v>991.91855899999996</v>
      </c>
      <c r="G31" s="46">
        <v>1708.256116166667</v>
      </c>
      <c r="H31" s="47">
        <v>4350.1328253728216</v>
      </c>
      <c r="I31" s="48">
        <v>500.81577599999997</v>
      </c>
      <c r="J31" s="48">
        <v>1157.8905220000001</v>
      </c>
      <c r="K31" s="46">
        <v>2691.4265273728215</v>
      </c>
      <c r="L31" s="49">
        <v>57.55404016421101</v>
      </c>
      <c r="M31" s="62"/>
    </row>
    <row r="32" spans="2:13" s="61" customFormat="1" ht="18" customHeight="1">
      <c r="B32" s="120">
        <v>20</v>
      </c>
      <c r="C32" s="43" t="s">
        <v>25</v>
      </c>
      <c r="D32" s="44">
        <v>3110.3153824999999</v>
      </c>
      <c r="E32" s="45">
        <v>684.39274900000009</v>
      </c>
      <c r="F32" s="44">
        <v>955.03402200000016</v>
      </c>
      <c r="G32" s="46">
        <v>1470.8886114999996</v>
      </c>
      <c r="H32" s="47">
        <v>3479.0145755616882</v>
      </c>
      <c r="I32" s="48">
        <v>647.61962299999993</v>
      </c>
      <c r="J32" s="48">
        <v>665.18338499999993</v>
      </c>
      <c r="K32" s="46">
        <v>2166.2115675616883</v>
      </c>
      <c r="L32" s="49">
        <v>47.272305368698476</v>
      </c>
      <c r="M32" s="62"/>
    </row>
    <row r="33" spans="2:13" s="61" customFormat="1" ht="18" customHeight="1">
      <c r="B33" s="120">
        <v>21</v>
      </c>
      <c r="C33" s="43" t="s">
        <v>29</v>
      </c>
      <c r="D33" s="44">
        <v>3111.8181037499999</v>
      </c>
      <c r="E33" s="45">
        <v>694.4386780000001</v>
      </c>
      <c r="F33" s="44">
        <v>763.44420600000001</v>
      </c>
      <c r="G33" s="46">
        <v>1653.9352197499998</v>
      </c>
      <c r="H33" s="47">
        <v>2963.8745055228414</v>
      </c>
      <c r="I33" s="48">
        <v>649.22587600000008</v>
      </c>
      <c r="J33" s="48">
        <v>573.33590700000013</v>
      </c>
      <c r="K33" s="46">
        <v>1741.3127225228413</v>
      </c>
      <c r="L33" s="49">
        <v>5.2830063553546625</v>
      </c>
      <c r="M33" s="62"/>
    </row>
    <row r="34" spans="2:13" s="61" customFormat="1" ht="18" customHeight="1">
      <c r="B34" s="120">
        <v>24</v>
      </c>
      <c r="C34" s="43" t="s">
        <v>31</v>
      </c>
      <c r="D34" s="44">
        <v>1383.4217354166665</v>
      </c>
      <c r="E34" s="45">
        <v>135.377848</v>
      </c>
      <c r="F34" s="44">
        <v>311.89187900000002</v>
      </c>
      <c r="G34" s="46">
        <v>936.15200841666638</v>
      </c>
      <c r="H34" s="47">
        <v>1988.3976255</v>
      </c>
      <c r="I34" s="48">
        <v>113.064432</v>
      </c>
      <c r="J34" s="48">
        <v>472.98424599999998</v>
      </c>
      <c r="K34" s="46">
        <v>1402.3489475000001</v>
      </c>
      <c r="L34" s="49">
        <v>49.799277776674586</v>
      </c>
      <c r="M34" s="62"/>
    </row>
    <row r="35" spans="2:13" s="61" customFormat="1" ht="18" customHeight="1">
      <c r="B35" s="120">
        <v>25</v>
      </c>
      <c r="C35" s="43" t="s">
        <v>26</v>
      </c>
      <c r="D35" s="44">
        <v>1824.0558666666666</v>
      </c>
      <c r="E35" s="45">
        <v>363.85372699999994</v>
      </c>
      <c r="F35" s="44">
        <v>363.249865</v>
      </c>
      <c r="G35" s="46">
        <v>1096.9522746666667</v>
      </c>
      <c r="H35" s="47">
        <v>2406.3897778999999</v>
      </c>
      <c r="I35" s="48">
        <v>278.28256900000002</v>
      </c>
      <c r="J35" s="48">
        <v>437.16982200000007</v>
      </c>
      <c r="K35" s="46">
        <v>1690.9373868999999</v>
      </c>
      <c r="L35" s="49">
        <v>54.148674099229041</v>
      </c>
      <c r="M35" s="62"/>
    </row>
    <row r="36" spans="2:13" s="61" customFormat="1" ht="18" customHeight="1">
      <c r="B36" s="120">
        <v>26</v>
      </c>
      <c r="C36" s="43" t="s">
        <v>24</v>
      </c>
      <c r="D36" s="44">
        <v>1711.8532574999999</v>
      </c>
      <c r="E36" s="45">
        <v>327.53936300000004</v>
      </c>
      <c r="F36" s="44">
        <v>456.83165700000001</v>
      </c>
      <c r="G36" s="46">
        <v>927.48223749999988</v>
      </c>
      <c r="H36" s="47">
        <v>1979.4883643700002</v>
      </c>
      <c r="I36" s="48">
        <v>293.71618000000001</v>
      </c>
      <c r="J36" s="48">
        <v>396.890287</v>
      </c>
      <c r="K36" s="46">
        <v>1288.8818973700002</v>
      </c>
      <c r="L36" s="49">
        <v>38.965669126358911</v>
      </c>
      <c r="M36" s="62"/>
    </row>
    <row r="37" spans="2:13" s="61" customFormat="1" ht="18" customHeight="1">
      <c r="B37" s="120">
        <v>28</v>
      </c>
      <c r="C37" s="43" t="s">
        <v>82</v>
      </c>
      <c r="D37" s="44">
        <v>0</v>
      </c>
      <c r="E37" s="45">
        <v>0</v>
      </c>
      <c r="F37" s="44">
        <v>0</v>
      </c>
      <c r="G37" s="46">
        <v>0</v>
      </c>
      <c r="H37" s="47">
        <v>0</v>
      </c>
      <c r="I37" s="48">
        <v>0</v>
      </c>
      <c r="J37" s="48">
        <v>0</v>
      </c>
      <c r="K37" s="46">
        <v>0</v>
      </c>
      <c r="L37" s="49" t="s">
        <v>108</v>
      </c>
      <c r="M37" s="62"/>
    </row>
    <row r="38" spans="2:13" s="61" customFormat="1" ht="18" customHeight="1">
      <c r="B38" s="120">
        <v>29</v>
      </c>
      <c r="C38" s="43" t="s">
        <v>40</v>
      </c>
      <c r="D38" s="44">
        <v>1288.5512925</v>
      </c>
      <c r="E38" s="45">
        <v>383.39528599999994</v>
      </c>
      <c r="F38" s="44">
        <v>369.23434499999996</v>
      </c>
      <c r="G38" s="46">
        <v>535.92166150000014</v>
      </c>
      <c r="H38" s="47">
        <v>2123.2617446300001</v>
      </c>
      <c r="I38" s="48">
        <v>374.64851500000003</v>
      </c>
      <c r="J38" s="48">
        <v>538.68178699999999</v>
      </c>
      <c r="K38" s="46">
        <v>1209.93144263</v>
      </c>
      <c r="L38" s="49">
        <v>125.7664747574305</v>
      </c>
      <c r="M38" s="62"/>
    </row>
    <row r="39" spans="2:13" s="61" customFormat="1" ht="18" customHeight="1">
      <c r="B39" s="120">
        <v>31</v>
      </c>
      <c r="C39" s="43" t="s">
        <v>42</v>
      </c>
      <c r="D39" s="51">
        <v>172.45258041666654</v>
      </c>
      <c r="E39" s="45">
        <v>0</v>
      </c>
      <c r="F39" s="44">
        <v>176.23497999999998</v>
      </c>
      <c r="G39" s="46">
        <v>-3.7823995833334436</v>
      </c>
      <c r="H39" s="47">
        <v>153.68004734801366</v>
      </c>
      <c r="I39" s="48">
        <v>0</v>
      </c>
      <c r="J39" s="48">
        <v>153.74362500000001</v>
      </c>
      <c r="K39" s="46">
        <v>-6.3577651986349792E-2</v>
      </c>
      <c r="L39" s="49">
        <v>-98.319118575771455</v>
      </c>
      <c r="M39" s="62"/>
    </row>
    <row r="40" spans="2:13" s="61" customFormat="1" ht="18" customHeight="1">
      <c r="B40" s="120">
        <v>33</v>
      </c>
      <c r="C40" s="43" t="s">
        <v>43</v>
      </c>
      <c r="D40" s="44">
        <v>163.51358458333345</v>
      </c>
      <c r="E40" s="45">
        <v>0</v>
      </c>
      <c r="F40" s="44">
        <v>144.41346799999999</v>
      </c>
      <c r="G40" s="46">
        <v>19.10011658333346</v>
      </c>
      <c r="H40" s="47">
        <v>191.67800545</v>
      </c>
      <c r="I40" s="48">
        <v>0</v>
      </c>
      <c r="J40" s="48">
        <v>133.48088099999998</v>
      </c>
      <c r="K40" s="46">
        <v>58.197124450000018</v>
      </c>
      <c r="L40" s="49">
        <v>204.69512683907988</v>
      </c>
      <c r="M40" s="62"/>
    </row>
    <row r="41" spans="2:13" s="61" customFormat="1" ht="18" customHeight="1">
      <c r="B41" s="120">
        <v>34</v>
      </c>
      <c r="C41" s="43" t="s">
        <v>41</v>
      </c>
      <c r="D41" s="44">
        <v>591.05852625</v>
      </c>
      <c r="E41" s="45">
        <v>0</v>
      </c>
      <c r="F41" s="52">
        <v>357.76918900000004</v>
      </c>
      <c r="G41" s="46">
        <v>233.28933724999996</v>
      </c>
      <c r="H41" s="47">
        <v>637.34409677959854</v>
      </c>
      <c r="I41" s="48">
        <v>0</v>
      </c>
      <c r="J41" s="46">
        <v>454.69049099999995</v>
      </c>
      <c r="K41" s="46">
        <v>182.65360577959859</v>
      </c>
      <c r="L41" s="49">
        <v>-21.705120374249496</v>
      </c>
      <c r="M41" s="62"/>
    </row>
    <row r="42" spans="2:13" s="61" customFormat="1" ht="9" customHeight="1" thickBot="1">
      <c r="B42" s="64"/>
      <c r="C42" s="64"/>
      <c r="D42" s="64"/>
      <c r="E42" s="56"/>
      <c r="F42" s="64"/>
      <c r="G42" s="64"/>
      <c r="H42" s="64"/>
      <c r="I42" s="64"/>
      <c r="J42" s="64"/>
      <c r="K42" s="64"/>
      <c r="L42" s="64"/>
      <c r="M42" s="62"/>
    </row>
    <row r="43" spans="2:13" s="61" customFormat="1" ht="13.5" customHeight="1">
      <c r="B43" s="57" t="s">
        <v>39</v>
      </c>
      <c r="E43" s="46"/>
      <c r="M43" s="62"/>
    </row>
    <row r="44" spans="2:13" s="61" customFormat="1" ht="13.5" customHeight="1">
      <c r="B44" s="57" t="str">
        <f>'ENE-ABR'!B44</f>
        <v>N.A. No Aplica</v>
      </c>
      <c r="E44" s="46"/>
      <c r="M44" s="62"/>
    </row>
    <row r="45" spans="2:13" s="61" customFormat="1" ht="13.5" customHeight="1">
      <c r="B45" s="57" t="s">
        <v>37</v>
      </c>
      <c r="C45" s="57"/>
      <c r="E45" s="46"/>
      <c r="H45" s="65"/>
      <c r="I45" s="51"/>
      <c r="J45" s="51"/>
      <c r="L45" s="51"/>
      <c r="M45" s="62"/>
    </row>
    <row r="46" spans="2:13" s="61" customFormat="1" ht="13.5" customHeight="1">
      <c r="B46" s="57" t="s">
        <v>38</v>
      </c>
      <c r="E46" s="46"/>
      <c r="F46" s="66"/>
      <c r="G46" s="67"/>
      <c r="K46" s="51"/>
    </row>
    <row r="47" spans="2:13" ht="13.5" customHeight="1">
      <c r="E47" s="46"/>
      <c r="H47" s="68"/>
    </row>
    <row r="48" spans="2:13" ht="13.5" customHeight="1">
      <c r="E48" s="52"/>
      <c r="F48" s="69"/>
      <c r="J48" s="70"/>
      <c r="L48" s="70"/>
    </row>
    <row r="49" spans="5:5" ht="13.5" customHeight="1">
      <c r="E49" s="70"/>
    </row>
    <row r="50" spans="5:5" ht="13.5" customHeight="1"/>
    <row r="51" spans="5:5" ht="13.5" customHeight="1"/>
    <row r="52" spans="5:5" ht="13.5" customHeight="1"/>
  </sheetData>
  <mergeCells count="18">
    <mergeCell ref="F9:F10"/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  <mergeCell ref="E9:E10"/>
  </mergeCells>
  <printOptions horizontalCentered="1"/>
  <pageMargins left="0.19685039370078741" right="0.19685039370078741" top="0.19685039370078741" bottom="0.19685039370078741" header="0" footer="0"/>
  <pageSetup scale="7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showGridLines="0" topLeftCell="B1" workbookViewId="0">
      <selection activeCell="D12" sqref="D12"/>
    </sheetView>
  </sheetViews>
  <sheetFormatPr baseColWidth="10" defaultRowHeight="12.75"/>
  <cols>
    <col min="1" max="1" width="0" style="71" hidden="1" customWidth="1"/>
    <col min="2" max="2" width="4.5703125" style="71" customWidth="1"/>
    <col min="3" max="3" width="53.140625" style="71" bestFit="1" customWidth="1"/>
    <col min="4" max="4" width="14.5703125" style="71" customWidth="1"/>
    <col min="5" max="5" width="14.140625" style="71" customWidth="1"/>
    <col min="6" max="6" width="14.5703125" style="71" customWidth="1"/>
    <col min="7" max="7" width="13.7109375" style="71" customWidth="1"/>
    <col min="8" max="8" width="15.140625" style="71" customWidth="1"/>
    <col min="9" max="9" width="13.7109375" style="71" customWidth="1"/>
    <col min="10" max="10" width="14.28515625" style="71" customWidth="1"/>
    <col min="11" max="12" width="13.85546875" style="71" customWidth="1"/>
    <col min="13" max="16384" width="11.42578125" style="71"/>
  </cols>
  <sheetData>
    <row r="1" spans="2:14" ht="15" customHeight="1">
      <c r="B1" s="142" t="s">
        <v>101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14" s="73" customFormat="1" ht="15" customHeight="1">
      <c r="B2" s="72" t="s">
        <v>102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4" ht="15" customHeight="1">
      <c r="B3" s="143" t="s">
        <v>103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4" ht="15" customHeight="1">
      <c r="B4" s="144" t="s">
        <v>104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4" ht="15" customHeight="1">
      <c r="B5" s="74" t="s">
        <v>105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4" ht="15">
      <c r="B6" s="76"/>
      <c r="C6" s="77"/>
      <c r="D6" s="77"/>
      <c r="E6" s="77"/>
      <c r="F6" s="77"/>
      <c r="G6" s="77"/>
      <c r="H6" s="78"/>
      <c r="I6" s="77"/>
      <c r="J6" s="77"/>
      <c r="K6" s="79"/>
      <c r="L6" s="79"/>
    </row>
    <row r="7" spans="2:14" ht="15">
      <c r="B7" s="145"/>
      <c r="C7" s="135" t="s">
        <v>0</v>
      </c>
      <c r="D7" s="145" t="s">
        <v>9</v>
      </c>
      <c r="E7" s="145"/>
      <c r="F7" s="145"/>
      <c r="G7" s="145"/>
      <c r="H7" s="145" t="s">
        <v>10</v>
      </c>
      <c r="I7" s="145"/>
      <c r="J7" s="145"/>
      <c r="K7" s="145"/>
      <c r="L7" s="80"/>
    </row>
    <row r="8" spans="2:14" ht="15">
      <c r="B8" s="146"/>
      <c r="C8" s="136"/>
      <c r="D8" s="81"/>
      <c r="E8" s="147" t="s">
        <v>36</v>
      </c>
      <c r="F8" s="147"/>
      <c r="G8" s="81"/>
      <c r="H8" s="81"/>
      <c r="I8" s="147" t="s">
        <v>36</v>
      </c>
      <c r="J8" s="147"/>
      <c r="K8" s="81"/>
      <c r="L8" s="82"/>
    </row>
    <row r="9" spans="2:14" ht="12.75" customHeight="1">
      <c r="B9" s="146"/>
      <c r="C9" s="136"/>
      <c r="D9" s="141" t="s">
        <v>32</v>
      </c>
      <c r="E9" s="138" t="s">
        <v>17</v>
      </c>
      <c r="F9" s="140" t="s">
        <v>18</v>
      </c>
      <c r="G9" s="135" t="s">
        <v>23</v>
      </c>
      <c r="H9" s="137" t="s">
        <v>32</v>
      </c>
      <c r="I9" s="138" t="s">
        <v>17</v>
      </c>
      <c r="J9" s="140" t="s">
        <v>18</v>
      </c>
      <c r="K9" s="135" t="s">
        <v>22</v>
      </c>
      <c r="L9" s="141" t="s">
        <v>30</v>
      </c>
    </row>
    <row r="10" spans="2:14" ht="12.75" customHeight="1">
      <c r="B10" s="146"/>
      <c r="C10" s="136"/>
      <c r="D10" s="141"/>
      <c r="E10" s="139"/>
      <c r="F10" s="141"/>
      <c r="G10" s="136"/>
      <c r="H10" s="137"/>
      <c r="I10" s="139"/>
      <c r="J10" s="141"/>
      <c r="K10" s="136"/>
      <c r="L10" s="141"/>
    </row>
    <row r="11" spans="2:14" s="83" customFormat="1" ht="17.25" customHeight="1">
      <c r="B11" s="152"/>
      <c r="C11" s="152"/>
      <c r="D11" s="153" t="s">
        <v>1</v>
      </c>
      <c r="E11" s="153" t="s">
        <v>2</v>
      </c>
      <c r="F11" s="153" t="s">
        <v>3</v>
      </c>
      <c r="G11" s="153" t="s">
        <v>11</v>
      </c>
      <c r="H11" s="154" t="s">
        <v>33</v>
      </c>
      <c r="I11" s="153" t="s">
        <v>4</v>
      </c>
      <c r="J11" s="153" t="s">
        <v>12</v>
      </c>
      <c r="K11" s="155" t="s">
        <v>34</v>
      </c>
      <c r="L11" s="153" t="s">
        <v>35</v>
      </c>
    </row>
    <row r="12" spans="2:14" ht="16.5" customHeight="1">
      <c r="B12" s="84"/>
      <c r="C12" s="85" t="s">
        <v>8</v>
      </c>
      <c r="D12" s="86">
        <v>46481.454085999991</v>
      </c>
      <c r="E12" s="86">
        <v>9492.3920879999987</v>
      </c>
      <c r="F12" s="86">
        <v>12960.585250000002</v>
      </c>
      <c r="G12" s="86">
        <v>24028.476747999986</v>
      </c>
      <c r="H12" s="86">
        <v>57426.901315297298</v>
      </c>
      <c r="I12" s="86">
        <v>8815.4076780000014</v>
      </c>
      <c r="J12" s="86">
        <v>15440.268916999998</v>
      </c>
      <c r="K12" s="87">
        <v>33171.224720297294</v>
      </c>
      <c r="L12" s="88">
        <v>38.049636138746521</v>
      </c>
    </row>
    <row r="13" spans="2:14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2:14" s="112" customFormat="1" ht="18" customHeight="1">
      <c r="B14" s="118">
        <v>1</v>
      </c>
      <c r="C14" s="107" t="s">
        <v>91</v>
      </c>
      <c r="D14" s="44">
        <v>258.12546549999996</v>
      </c>
      <c r="E14" s="44">
        <v>186.607617</v>
      </c>
      <c r="F14" s="44">
        <v>42.936887999999996</v>
      </c>
      <c r="G14" s="108">
        <v>28.580960499999961</v>
      </c>
      <c r="H14" s="108">
        <v>226.28915265999996</v>
      </c>
      <c r="I14" s="108">
        <v>181.784066</v>
      </c>
      <c r="J14" s="108">
        <v>42.264600000000002</v>
      </c>
      <c r="K14" s="108">
        <v>2.2404866599999593</v>
      </c>
      <c r="L14" s="109">
        <v>-92.160911946958663</v>
      </c>
      <c r="M14" s="110"/>
      <c r="N14" s="111"/>
    </row>
    <row r="15" spans="2:14" s="112" customFormat="1" ht="18" customHeight="1">
      <c r="B15" s="118">
        <v>2</v>
      </c>
      <c r="C15" s="107" t="s">
        <v>13</v>
      </c>
      <c r="D15" s="44">
        <v>2034.9797410000001</v>
      </c>
      <c r="E15" s="44">
        <v>281.82148400000005</v>
      </c>
      <c r="F15" s="44">
        <v>555.38590499999998</v>
      </c>
      <c r="G15" s="108">
        <v>1197.772352</v>
      </c>
      <c r="H15" s="108">
        <v>2817.78118326</v>
      </c>
      <c r="I15" s="108">
        <v>198.60314299999999</v>
      </c>
      <c r="J15" s="108">
        <v>642.45885600000008</v>
      </c>
      <c r="K15" s="108">
        <v>1976.71918426</v>
      </c>
      <c r="L15" s="109">
        <v>65.032961477140532</v>
      </c>
      <c r="M15" s="110"/>
    </row>
    <row r="16" spans="2:14" s="112" customFormat="1" ht="18" customHeight="1">
      <c r="B16" s="118">
        <v>3</v>
      </c>
      <c r="C16" s="107" t="s">
        <v>92</v>
      </c>
      <c r="D16" s="44">
        <v>1747.9570819999997</v>
      </c>
      <c r="E16" s="44">
        <v>113.919372</v>
      </c>
      <c r="F16" s="44">
        <v>580.73504800000001</v>
      </c>
      <c r="G16" s="108">
        <v>1053.3026619999996</v>
      </c>
      <c r="H16" s="108">
        <v>3020.29550113</v>
      </c>
      <c r="I16" s="108">
        <v>106.30334800000001</v>
      </c>
      <c r="J16" s="108">
        <v>936.45357100000012</v>
      </c>
      <c r="K16" s="108">
        <v>1977.5385821300001</v>
      </c>
      <c r="L16" s="109">
        <v>87.74647150089524</v>
      </c>
      <c r="M16" s="110"/>
    </row>
    <row r="17" spans="2:14" s="112" customFormat="1" ht="18" customHeight="1">
      <c r="B17" s="118">
        <v>4</v>
      </c>
      <c r="C17" s="107" t="s">
        <v>5</v>
      </c>
      <c r="D17" s="44">
        <v>867.84196599999984</v>
      </c>
      <c r="E17" s="44">
        <v>270.50781599999999</v>
      </c>
      <c r="F17" s="44">
        <v>276.83329499999996</v>
      </c>
      <c r="G17" s="108">
        <v>320.50085499999994</v>
      </c>
      <c r="H17" s="108">
        <v>826.97695906000001</v>
      </c>
      <c r="I17" s="108">
        <v>241.24002300000004</v>
      </c>
      <c r="J17" s="108">
        <v>298.47534200000001</v>
      </c>
      <c r="K17" s="108">
        <v>287.26159405999994</v>
      </c>
      <c r="L17" s="109">
        <v>-10.371036588966358</v>
      </c>
      <c r="M17" s="110"/>
    </row>
    <row r="18" spans="2:14" s="112" customFormat="1" ht="18" customHeight="1">
      <c r="B18" s="118">
        <v>5</v>
      </c>
      <c r="C18" s="107" t="s">
        <v>27</v>
      </c>
      <c r="D18" s="44">
        <v>1144.6833445</v>
      </c>
      <c r="E18" s="44">
        <v>290.85469999999998</v>
      </c>
      <c r="F18" s="44">
        <v>364.33517399999999</v>
      </c>
      <c r="G18" s="108">
        <v>489.4934705</v>
      </c>
      <c r="H18" s="108">
        <v>1736.5231685699998</v>
      </c>
      <c r="I18" s="108">
        <v>276.804169</v>
      </c>
      <c r="J18" s="108">
        <v>433.24626200000006</v>
      </c>
      <c r="K18" s="108">
        <v>1026.4727375699997</v>
      </c>
      <c r="L18" s="109">
        <v>109.70100714959376</v>
      </c>
      <c r="M18" s="110"/>
    </row>
    <row r="19" spans="2:14" s="112" customFormat="1" ht="18" customHeight="1">
      <c r="B19" s="118">
        <v>6</v>
      </c>
      <c r="C19" s="113" t="s">
        <v>93</v>
      </c>
      <c r="D19" s="44">
        <v>1785.2053615000002</v>
      </c>
      <c r="E19" s="44">
        <v>344.75565</v>
      </c>
      <c r="F19" s="44">
        <v>423.29883099999995</v>
      </c>
      <c r="G19" s="108">
        <v>1017.1508805000002</v>
      </c>
      <c r="H19" s="108">
        <v>1952.81099404</v>
      </c>
      <c r="I19" s="108">
        <v>327.43931799999996</v>
      </c>
      <c r="J19" s="108">
        <v>772.66848599999992</v>
      </c>
      <c r="K19" s="108">
        <v>852.70319004000009</v>
      </c>
      <c r="L19" s="109">
        <v>-16.167482485898518</v>
      </c>
      <c r="M19" s="110"/>
    </row>
    <row r="20" spans="2:14" s="112" customFormat="1" ht="18" customHeight="1">
      <c r="B20" s="118">
        <v>7</v>
      </c>
      <c r="C20" s="107" t="s">
        <v>14</v>
      </c>
      <c r="D20" s="44">
        <v>1776.2467689999999</v>
      </c>
      <c r="E20" s="44">
        <v>284.88335899999998</v>
      </c>
      <c r="F20" s="44">
        <v>455.46617900000001</v>
      </c>
      <c r="G20" s="108">
        <v>1035.8972309999999</v>
      </c>
      <c r="H20" s="108">
        <v>2535.8355646700002</v>
      </c>
      <c r="I20" s="108">
        <v>284.07103499999999</v>
      </c>
      <c r="J20" s="108">
        <v>571.29315099999997</v>
      </c>
      <c r="K20" s="108">
        <v>1680.4713786700004</v>
      </c>
      <c r="L20" s="109">
        <v>62.223754285718378</v>
      </c>
      <c r="M20" s="110"/>
    </row>
    <row r="21" spans="2:14" s="112" customFormat="1" ht="18" customHeight="1">
      <c r="B21" s="118">
        <v>8</v>
      </c>
      <c r="C21" s="107" t="s">
        <v>6</v>
      </c>
      <c r="D21" s="44">
        <v>1190.3020599999998</v>
      </c>
      <c r="E21" s="44">
        <v>269.70457699999997</v>
      </c>
      <c r="F21" s="44">
        <v>328.02852799999999</v>
      </c>
      <c r="G21" s="108">
        <v>592.56895499999973</v>
      </c>
      <c r="H21" s="108">
        <v>1725.4562684428051</v>
      </c>
      <c r="I21" s="108">
        <v>233.316991</v>
      </c>
      <c r="J21" s="108">
        <v>421.57889900000004</v>
      </c>
      <c r="K21" s="108">
        <v>1070.5603784428051</v>
      </c>
      <c r="L21" s="109">
        <v>80.664270277676891</v>
      </c>
      <c r="M21" s="110"/>
    </row>
    <row r="22" spans="2:14" s="112" customFormat="1" ht="18" customHeight="1">
      <c r="B22" s="118">
        <v>9</v>
      </c>
      <c r="C22" s="107" t="s">
        <v>94</v>
      </c>
      <c r="D22" s="44">
        <v>1834.7638780000002</v>
      </c>
      <c r="E22" s="44">
        <v>246.12087</v>
      </c>
      <c r="F22" s="44">
        <v>492.43585999999999</v>
      </c>
      <c r="G22" s="108">
        <v>1096.2071480000002</v>
      </c>
      <c r="H22" s="108">
        <v>2366.0293921299999</v>
      </c>
      <c r="I22" s="108">
        <v>177.957187</v>
      </c>
      <c r="J22" s="108">
        <v>653.44414399999994</v>
      </c>
      <c r="K22" s="108">
        <v>1534.6280611299999</v>
      </c>
      <c r="L22" s="109">
        <v>39.994349054363184</v>
      </c>
      <c r="M22" s="110"/>
    </row>
    <row r="23" spans="2:14" s="112" customFormat="1" ht="18" customHeight="1">
      <c r="B23" s="118">
        <v>10</v>
      </c>
      <c r="C23" s="107" t="s">
        <v>19</v>
      </c>
      <c r="D23" s="44">
        <v>1898.1539945</v>
      </c>
      <c r="E23" s="44">
        <v>375.36150500000002</v>
      </c>
      <c r="F23" s="44">
        <v>375.085016</v>
      </c>
      <c r="G23" s="108">
        <v>1147.7074734999999</v>
      </c>
      <c r="H23" s="108">
        <v>913.49362020000001</v>
      </c>
      <c r="I23" s="108">
        <v>302.96451999999999</v>
      </c>
      <c r="J23" s="108">
        <v>308.22335599999997</v>
      </c>
      <c r="K23" s="108">
        <v>302.30574420000005</v>
      </c>
      <c r="L23" s="109">
        <v>-73.660035228480197</v>
      </c>
      <c r="M23" s="110"/>
    </row>
    <row r="24" spans="2:14" s="112" customFormat="1" ht="18" customHeight="1">
      <c r="B24" s="118">
        <v>11</v>
      </c>
      <c r="C24" s="114" t="s">
        <v>15</v>
      </c>
      <c r="D24" s="44">
        <v>997.09255499999995</v>
      </c>
      <c r="E24" s="44">
        <v>362.92063100000001</v>
      </c>
      <c r="F24" s="44">
        <v>266.87212099999999</v>
      </c>
      <c r="G24" s="108">
        <v>367.299803</v>
      </c>
      <c r="H24" s="108">
        <v>1355.2015545800002</v>
      </c>
      <c r="I24" s="108">
        <v>295.86906500000003</v>
      </c>
      <c r="J24" s="108">
        <v>327.32509799999997</v>
      </c>
      <c r="K24" s="108">
        <v>732.0073915800001</v>
      </c>
      <c r="L24" s="109">
        <v>99.294251072604069</v>
      </c>
      <c r="M24" s="110"/>
    </row>
    <row r="25" spans="2:14" s="112" customFormat="1" ht="18" customHeight="1">
      <c r="B25" s="118">
        <v>12</v>
      </c>
      <c r="C25" s="107" t="s">
        <v>16</v>
      </c>
      <c r="D25" s="44">
        <v>2050.7413024999996</v>
      </c>
      <c r="E25" s="44">
        <v>403.02222399999999</v>
      </c>
      <c r="F25" s="44">
        <v>472.09601500000002</v>
      </c>
      <c r="G25" s="108">
        <v>1175.6230634999995</v>
      </c>
      <c r="H25" s="108">
        <v>2345.9347753100001</v>
      </c>
      <c r="I25" s="108">
        <v>398.81933199999997</v>
      </c>
      <c r="J25" s="108">
        <v>561.93024600000001</v>
      </c>
      <c r="K25" s="108">
        <v>1385.1851973100001</v>
      </c>
      <c r="L25" s="109">
        <v>17.825622881717202</v>
      </c>
      <c r="M25" s="110"/>
    </row>
    <row r="26" spans="2:14" s="112" customFormat="1" ht="18" customHeight="1">
      <c r="B26" s="118">
        <v>13</v>
      </c>
      <c r="C26" s="107" t="s">
        <v>95</v>
      </c>
      <c r="D26" s="44">
        <v>234.89427449999999</v>
      </c>
      <c r="E26" s="44">
        <v>142.795838</v>
      </c>
      <c r="F26" s="44">
        <v>35.356320000000004</v>
      </c>
      <c r="G26" s="108">
        <v>56.742116499999987</v>
      </c>
      <c r="H26" s="108">
        <v>156.982472</v>
      </c>
      <c r="I26" s="108">
        <v>139.82269300000002</v>
      </c>
      <c r="J26" s="108">
        <v>15.646258000000001</v>
      </c>
      <c r="K26" s="108">
        <v>1.5135209999999848</v>
      </c>
      <c r="L26" s="109">
        <v>-97.332632102293928</v>
      </c>
      <c r="M26" s="110"/>
      <c r="N26" s="115"/>
    </row>
    <row r="27" spans="2:14" s="112" customFormat="1" ht="18" customHeight="1">
      <c r="B27" s="118">
        <v>15</v>
      </c>
      <c r="C27" s="107" t="s">
        <v>20</v>
      </c>
      <c r="D27" s="44">
        <v>3744.4761309999994</v>
      </c>
      <c r="E27" s="44">
        <v>686.519677</v>
      </c>
      <c r="F27" s="44">
        <v>991.68883099999994</v>
      </c>
      <c r="G27" s="108">
        <v>2066.2676229999993</v>
      </c>
      <c r="H27" s="108">
        <v>4390.7956640945931</v>
      </c>
      <c r="I27" s="108">
        <v>699.13629200000003</v>
      </c>
      <c r="J27" s="108">
        <v>1333.4490109999999</v>
      </c>
      <c r="K27" s="108">
        <v>2358.2103610945933</v>
      </c>
      <c r="L27" s="109">
        <v>14.128989625783539</v>
      </c>
      <c r="M27" s="110"/>
    </row>
    <row r="28" spans="2:14" s="112" customFormat="1" ht="18" customHeight="1">
      <c r="B28" s="118">
        <v>16</v>
      </c>
      <c r="C28" s="107" t="s">
        <v>21</v>
      </c>
      <c r="D28" s="44">
        <v>1182.2793045000001</v>
      </c>
      <c r="E28" s="44">
        <v>220.759726</v>
      </c>
      <c r="F28" s="44">
        <v>404.66700200000002</v>
      </c>
      <c r="G28" s="108">
        <v>556.85257650000005</v>
      </c>
      <c r="H28" s="108">
        <v>1467.89413311</v>
      </c>
      <c r="I28" s="108">
        <v>176.82727399999999</v>
      </c>
      <c r="J28" s="108">
        <v>399.91836599999999</v>
      </c>
      <c r="K28" s="108">
        <v>891.14849311</v>
      </c>
      <c r="L28" s="109">
        <v>60.033109429278163</v>
      </c>
      <c r="M28" s="110"/>
    </row>
    <row r="29" spans="2:14" s="112" customFormat="1" ht="18" customHeight="1">
      <c r="B29" s="118">
        <v>17</v>
      </c>
      <c r="C29" s="107" t="s">
        <v>28</v>
      </c>
      <c r="D29" s="44">
        <v>2207.3037520000003</v>
      </c>
      <c r="E29" s="44">
        <v>561.90059999999994</v>
      </c>
      <c r="F29" s="44">
        <v>600.34993399999996</v>
      </c>
      <c r="G29" s="108">
        <v>1045.0532180000005</v>
      </c>
      <c r="H29" s="108">
        <v>3061.8024066177595</v>
      </c>
      <c r="I29" s="108">
        <v>589.91411600000004</v>
      </c>
      <c r="J29" s="108">
        <v>744.59317699999997</v>
      </c>
      <c r="K29" s="108">
        <v>1727.2951136177596</v>
      </c>
      <c r="L29" s="109">
        <v>65.282981179027274</v>
      </c>
      <c r="M29" s="110"/>
    </row>
    <row r="30" spans="2:14" s="112" customFormat="1" ht="18" customHeight="1">
      <c r="B30" s="118">
        <v>18</v>
      </c>
      <c r="C30" s="107" t="s">
        <v>96</v>
      </c>
      <c r="D30" s="44">
        <v>1651.160494</v>
      </c>
      <c r="E30" s="44">
        <v>487.24166500000001</v>
      </c>
      <c r="F30" s="44">
        <v>396.82011599999998</v>
      </c>
      <c r="G30" s="108">
        <v>767.09871299999998</v>
      </c>
      <c r="H30" s="108">
        <v>2015.1601694501676</v>
      </c>
      <c r="I30" s="108">
        <v>420.80683099999999</v>
      </c>
      <c r="J30" s="108">
        <v>594.94879800000012</v>
      </c>
      <c r="K30" s="108">
        <v>999.40454045016736</v>
      </c>
      <c r="L30" s="109">
        <v>30.283694068740719</v>
      </c>
      <c r="M30" s="110"/>
    </row>
    <row r="31" spans="2:14" s="112" customFormat="1" ht="18" customHeight="1">
      <c r="B31" s="118">
        <v>19</v>
      </c>
      <c r="C31" s="107" t="s">
        <v>7</v>
      </c>
      <c r="D31" s="44">
        <v>3846.7982150000003</v>
      </c>
      <c r="E31" s="44">
        <v>601.666065</v>
      </c>
      <c r="F31" s="44">
        <v>1183.3565549999998</v>
      </c>
      <c r="G31" s="108">
        <v>2061.7755950000005</v>
      </c>
      <c r="H31" s="108">
        <v>5130.9719668653024</v>
      </c>
      <c r="I31" s="108">
        <v>622.24336899999992</v>
      </c>
      <c r="J31" s="108">
        <v>1418.4818290000003</v>
      </c>
      <c r="K31" s="108">
        <v>3090.2467688653023</v>
      </c>
      <c r="L31" s="109">
        <v>49.88278920166875</v>
      </c>
      <c r="M31" s="110"/>
    </row>
    <row r="32" spans="2:14" s="112" customFormat="1" ht="18" customHeight="1">
      <c r="B32" s="118">
        <v>20</v>
      </c>
      <c r="C32" s="107" t="s">
        <v>25</v>
      </c>
      <c r="D32" s="44">
        <v>3732.378459</v>
      </c>
      <c r="E32" s="44">
        <v>821.13898600000016</v>
      </c>
      <c r="F32" s="44">
        <v>1076.9193880000003</v>
      </c>
      <c r="G32" s="108">
        <v>1834.3200849999994</v>
      </c>
      <c r="H32" s="108">
        <v>4211.5804371663926</v>
      </c>
      <c r="I32" s="108">
        <v>781.45638899999994</v>
      </c>
      <c r="J32" s="108">
        <v>937.45639499999993</v>
      </c>
      <c r="K32" s="108">
        <v>2492.6676531663925</v>
      </c>
      <c r="L32" s="109">
        <v>35.890550049033202</v>
      </c>
      <c r="M32" s="110"/>
    </row>
    <row r="33" spans="2:13" s="112" customFormat="1" ht="18" customHeight="1">
      <c r="B33" s="118">
        <v>21</v>
      </c>
      <c r="C33" s="107" t="s">
        <v>29</v>
      </c>
      <c r="D33" s="44">
        <v>3734.1817244999997</v>
      </c>
      <c r="E33" s="44">
        <v>833.42774400000008</v>
      </c>
      <c r="F33" s="44">
        <v>967.91382900000008</v>
      </c>
      <c r="G33" s="108">
        <v>1932.8401514999996</v>
      </c>
      <c r="H33" s="108">
        <v>3741.2977249151722</v>
      </c>
      <c r="I33" s="108">
        <v>776.97406000000012</v>
      </c>
      <c r="J33" s="108">
        <v>854.91763000000014</v>
      </c>
      <c r="K33" s="108">
        <v>2109.4060349151723</v>
      </c>
      <c r="L33" s="109">
        <v>9.1350484041914708</v>
      </c>
      <c r="M33" s="110"/>
    </row>
    <row r="34" spans="2:13" s="112" customFormat="1" ht="18" customHeight="1">
      <c r="B34" s="118">
        <v>24</v>
      </c>
      <c r="C34" s="107" t="s">
        <v>31</v>
      </c>
      <c r="D34" s="44">
        <v>1660.1060824999997</v>
      </c>
      <c r="E34" s="44">
        <v>458.80529300000001</v>
      </c>
      <c r="F34" s="44">
        <v>407.14518200000003</v>
      </c>
      <c r="G34" s="108">
        <v>794.15560749999963</v>
      </c>
      <c r="H34" s="108">
        <v>2462.6738463699999</v>
      </c>
      <c r="I34" s="108">
        <v>435.68968699999999</v>
      </c>
      <c r="J34" s="108">
        <v>601.12149999999997</v>
      </c>
      <c r="K34" s="108">
        <v>1425.8626593699998</v>
      </c>
      <c r="L34" s="109">
        <v>79.544493031864732</v>
      </c>
      <c r="M34" s="110"/>
    </row>
    <row r="35" spans="2:13" s="112" customFormat="1" ht="18" customHeight="1">
      <c r="B35" s="118">
        <v>25</v>
      </c>
      <c r="C35" s="107" t="s">
        <v>26</v>
      </c>
      <c r="D35" s="44">
        <v>2188.8670400000001</v>
      </c>
      <c r="E35" s="44">
        <v>400.85019299999993</v>
      </c>
      <c r="F35" s="44">
        <v>472.941779</v>
      </c>
      <c r="G35" s="108">
        <v>1315.0750680000001</v>
      </c>
      <c r="H35" s="108">
        <v>2894.3884656499999</v>
      </c>
      <c r="I35" s="108">
        <v>319.14073200000001</v>
      </c>
      <c r="J35" s="108">
        <v>576.51712700000007</v>
      </c>
      <c r="K35" s="108">
        <v>1998.73060665</v>
      </c>
      <c r="L35" s="109">
        <v>51.986046674105133</v>
      </c>
      <c r="M35" s="110"/>
    </row>
    <row r="36" spans="2:13" s="112" customFormat="1" ht="18" customHeight="1">
      <c r="B36" s="118">
        <v>26</v>
      </c>
      <c r="C36" s="107" t="s">
        <v>24</v>
      </c>
      <c r="D36" s="44">
        <v>2054.2239089999998</v>
      </c>
      <c r="E36" s="44">
        <v>386.54103200000003</v>
      </c>
      <c r="F36" s="44">
        <v>564.46809900000005</v>
      </c>
      <c r="G36" s="108">
        <v>1103.2147779999996</v>
      </c>
      <c r="H36" s="108">
        <v>2319.5791764400001</v>
      </c>
      <c r="I36" s="108">
        <v>355.19144900000003</v>
      </c>
      <c r="J36" s="108">
        <v>488.32977700000004</v>
      </c>
      <c r="K36" s="108">
        <v>1476.0579504400002</v>
      </c>
      <c r="L36" s="109">
        <v>33.796064000875887</v>
      </c>
      <c r="M36" s="110"/>
    </row>
    <row r="37" spans="2:13" s="112" customFormat="1" ht="18" customHeight="1">
      <c r="B37" s="118">
        <v>28</v>
      </c>
      <c r="C37" s="107" t="s">
        <v>82</v>
      </c>
      <c r="D37" s="44">
        <v>0</v>
      </c>
      <c r="E37" s="44">
        <v>0</v>
      </c>
      <c r="F37" s="44">
        <v>0</v>
      </c>
      <c r="G37" s="108">
        <v>0</v>
      </c>
      <c r="H37" s="108">
        <v>63.463797368351756</v>
      </c>
      <c r="I37" s="108">
        <v>0</v>
      </c>
      <c r="J37" s="108">
        <v>0</v>
      </c>
      <c r="K37" s="108">
        <v>63.463797368351756</v>
      </c>
      <c r="L37" s="109" t="s">
        <v>108</v>
      </c>
      <c r="M37" s="110"/>
    </row>
    <row r="38" spans="2:13" s="112" customFormat="1" ht="18" customHeight="1">
      <c r="B38" s="119">
        <v>29</v>
      </c>
      <c r="C38" s="107" t="s">
        <v>40</v>
      </c>
      <c r="D38" s="44">
        <v>1546.2615510000001</v>
      </c>
      <c r="E38" s="44">
        <v>460.26546399999995</v>
      </c>
      <c r="F38" s="44">
        <v>465.93262199999998</v>
      </c>
      <c r="G38" s="108">
        <v>620.06346499999995</v>
      </c>
      <c r="H38" s="108">
        <v>2632.4263988600001</v>
      </c>
      <c r="I38" s="108">
        <v>473.03258900000003</v>
      </c>
      <c r="J38" s="108">
        <v>672.99489399999993</v>
      </c>
      <c r="K38" s="108">
        <v>1486.3989158600002</v>
      </c>
      <c r="L38" s="109">
        <v>139.71722247173525</v>
      </c>
      <c r="M38" s="110"/>
    </row>
    <row r="39" spans="2:13" s="112" customFormat="1" ht="18" customHeight="1">
      <c r="B39" s="119">
        <v>31</v>
      </c>
      <c r="C39" s="116" t="s">
        <v>42</v>
      </c>
      <c r="D39" s="117">
        <v>206.94309649999997</v>
      </c>
      <c r="E39" s="117">
        <v>0</v>
      </c>
      <c r="F39" s="117">
        <v>196.72853299999997</v>
      </c>
      <c r="G39" s="108">
        <v>10.214563499999997</v>
      </c>
      <c r="H39" s="108">
        <v>164.67059108808377</v>
      </c>
      <c r="I39" s="108">
        <v>0</v>
      </c>
      <c r="J39" s="108">
        <v>172.49068</v>
      </c>
      <c r="K39" s="108">
        <v>-7.8200889119162298</v>
      </c>
      <c r="L39" s="109">
        <v>-176.55822896314885</v>
      </c>
      <c r="M39" s="110"/>
    </row>
    <row r="40" spans="2:13" s="112" customFormat="1" ht="18" customHeight="1">
      <c r="B40" s="119">
        <v>33</v>
      </c>
      <c r="C40" s="116" t="s">
        <v>43</v>
      </c>
      <c r="D40" s="44">
        <v>196.21630150000001</v>
      </c>
      <c r="E40" s="44">
        <v>0</v>
      </c>
      <c r="F40" s="44">
        <v>161.62171699999999</v>
      </c>
      <c r="G40" s="108">
        <v>34.594584500000025</v>
      </c>
      <c r="H40" s="108">
        <v>193.42633649999999</v>
      </c>
      <c r="I40" s="108">
        <v>0</v>
      </c>
      <c r="J40" s="108">
        <v>150.10447199999999</v>
      </c>
      <c r="K40" s="108">
        <v>43.321864500000004</v>
      </c>
      <c r="L40" s="109">
        <v>25.227301111247552</v>
      </c>
      <c r="M40" s="110"/>
    </row>
    <row r="41" spans="2:13" s="112" customFormat="1" ht="18" customHeight="1">
      <c r="B41" s="119">
        <v>34</v>
      </c>
      <c r="C41" s="114" t="s">
        <v>41</v>
      </c>
      <c r="D41" s="44">
        <v>709.27023150000002</v>
      </c>
      <c r="E41" s="44">
        <v>0</v>
      </c>
      <c r="F41" s="44">
        <v>401.16648300000003</v>
      </c>
      <c r="G41" s="108">
        <v>308.10374849999999</v>
      </c>
      <c r="H41" s="108">
        <v>697.15959474866918</v>
      </c>
      <c r="I41" s="108">
        <v>0</v>
      </c>
      <c r="J41" s="108">
        <v>509.93699199999992</v>
      </c>
      <c r="K41" s="108">
        <v>187.22260274866926</v>
      </c>
      <c r="L41" s="109">
        <v>-39.233909467132214</v>
      </c>
      <c r="M41" s="110"/>
    </row>
    <row r="42" spans="2:13" s="91" customFormat="1" ht="14.1" customHeight="1">
      <c r="B42" s="92"/>
      <c r="C42" s="92"/>
      <c r="D42" s="95"/>
      <c r="E42" s="95"/>
      <c r="F42" s="95"/>
      <c r="G42" s="96"/>
      <c r="H42" s="92"/>
      <c r="I42" s="95"/>
      <c r="J42" s="89"/>
      <c r="K42" s="89"/>
      <c r="L42" s="90"/>
    </row>
    <row r="43" spans="2:13" s="91" customFormat="1" ht="9" customHeight="1" thickBot="1">
      <c r="B43" s="97"/>
      <c r="C43" s="98"/>
      <c r="D43" s="98"/>
      <c r="E43" s="99"/>
      <c r="F43" s="98"/>
      <c r="G43" s="98"/>
      <c r="H43" s="98"/>
      <c r="I43" s="98"/>
      <c r="J43" s="98"/>
      <c r="K43" s="98"/>
      <c r="L43" s="98"/>
    </row>
    <row r="44" spans="2:13" s="91" customFormat="1" ht="13.5" customHeight="1">
      <c r="B44" s="121" t="s">
        <v>39</v>
      </c>
      <c r="E44" s="89"/>
    </row>
    <row r="45" spans="2:13" s="91" customFormat="1" ht="13.5" customHeight="1">
      <c r="B45" s="121" t="str">
        <f>'ENE-MAY'!B44</f>
        <v>N.A. No Aplica</v>
      </c>
      <c r="E45" s="89"/>
    </row>
    <row r="46" spans="2:13" s="91" customFormat="1" ht="13.5" customHeight="1">
      <c r="B46" s="121" t="s">
        <v>37</v>
      </c>
      <c r="C46" s="100"/>
      <c r="E46" s="89"/>
      <c r="H46" s="101"/>
      <c r="I46" s="94"/>
      <c r="J46" s="94"/>
      <c r="L46" s="94"/>
    </row>
    <row r="47" spans="2:13" s="91" customFormat="1" ht="13.5" customHeight="1">
      <c r="B47" s="121" t="s">
        <v>38</v>
      </c>
      <c r="E47" s="89"/>
      <c r="F47" s="93"/>
      <c r="G47" s="102"/>
      <c r="H47" s="102"/>
      <c r="I47" s="102"/>
      <c r="J47" s="102"/>
      <c r="K47" s="102"/>
    </row>
    <row r="48" spans="2:13" ht="13.5" customHeight="1">
      <c r="B48" s="103"/>
      <c r="E48" s="89"/>
      <c r="H48" s="104"/>
    </row>
    <row r="49" spans="2:12" ht="13.5" customHeight="1">
      <c r="B49" s="103"/>
      <c r="E49" s="95"/>
      <c r="F49" s="105"/>
      <c r="J49" s="106"/>
      <c r="L49" s="106"/>
    </row>
    <row r="50" spans="2:12" ht="13.5" customHeight="1">
      <c r="E50" s="106"/>
    </row>
    <row r="51" spans="2:12" ht="13.5" customHeight="1"/>
    <row r="52" spans="2:12" ht="13.5" customHeight="1"/>
    <row r="53" spans="2:12" ht="13.5" customHeight="1"/>
  </sheetData>
  <mergeCells count="18">
    <mergeCell ref="E9:E10"/>
    <mergeCell ref="F9:F10"/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H7:K7"/>
    <mergeCell ref="E8:F8"/>
    <mergeCell ref="I8:J8"/>
    <mergeCell ref="D9:D10"/>
    <mergeCell ref="K9:K10"/>
    <mergeCell ref="L9:L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>
      <pane xSplit="2" ySplit="6" topLeftCell="C16" activePane="bottomRight" state="frozen"/>
      <selection pane="topRight" activeCell="B1" sqref="B1"/>
      <selection pane="bottomLeft" activeCell="A7" sqref="A7"/>
      <selection pane="bottomRight" activeCell="J37" sqref="J37"/>
    </sheetView>
  </sheetViews>
  <sheetFormatPr baseColWidth="10" defaultRowHeight="15"/>
  <cols>
    <col min="1" max="1" width="11.42578125" style="8"/>
    <col min="2" max="2" width="34.28515625" style="8" bestFit="1" customWidth="1"/>
    <col min="3" max="3" width="30.42578125" style="8" bestFit="1" customWidth="1"/>
    <col min="4" max="4" width="23.85546875" style="8" bestFit="1" customWidth="1"/>
    <col min="5" max="5" width="1.28515625" style="8" customWidth="1"/>
    <col min="6" max="6" width="24.140625" style="8" bestFit="1" customWidth="1"/>
    <col min="7" max="7" width="23.85546875" style="8" bestFit="1" customWidth="1"/>
    <col min="8" max="8" width="1.140625" style="8" customWidth="1"/>
    <col min="9" max="9" width="24.140625" style="8" bestFit="1" customWidth="1"/>
    <col min="10" max="10" width="23.85546875" style="8" bestFit="1" customWidth="1"/>
    <col min="11" max="16384" width="11.42578125" style="8"/>
  </cols>
  <sheetData>
    <row r="1" spans="1:10">
      <c r="C1" s="9" t="s">
        <v>78</v>
      </c>
      <c r="F1" s="9" t="s">
        <v>81</v>
      </c>
      <c r="I1" s="9" t="s">
        <v>46</v>
      </c>
    </row>
    <row r="2" spans="1:10">
      <c r="C2" s="9" t="s">
        <v>45</v>
      </c>
      <c r="F2" s="9" t="s">
        <v>45</v>
      </c>
      <c r="I2" s="9" t="s">
        <v>45</v>
      </c>
    </row>
    <row r="3" spans="1:10">
      <c r="C3" s="9" t="s">
        <v>10</v>
      </c>
      <c r="F3" s="9" t="s">
        <v>10</v>
      </c>
      <c r="I3" s="9" t="s">
        <v>10</v>
      </c>
    </row>
    <row r="4" spans="1:10">
      <c r="C4" s="9" t="s">
        <v>77</v>
      </c>
      <c r="F4" s="9" t="s">
        <v>77</v>
      </c>
      <c r="I4" s="9" t="s">
        <v>77</v>
      </c>
    </row>
    <row r="5" spans="1:10">
      <c r="C5" s="9" t="s">
        <v>44</v>
      </c>
      <c r="F5" s="9" t="s">
        <v>44</v>
      </c>
      <c r="I5" s="9" t="s">
        <v>44</v>
      </c>
    </row>
    <row r="6" spans="1:10">
      <c r="C6" s="9" t="s">
        <v>79</v>
      </c>
      <c r="D6" s="9" t="s">
        <v>47</v>
      </c>
      <c r="F6" s="9" t="s">
        <v>79</v>
      </c>
      <c r="G6" s="9" t="s">
        <v>47</v>
      </c>
      <c r="I6" s="9" t="s">
        <v>79</v>
      </c>
      <c r="J6" s="9" t="s">
        <v>47</v>
      </c>
    </row>
    <row r="7" spans="1:10">
      <c r="A7" s="8">
        <v>1</v>
      </c>
      <c r="B7" s="9" t="s">
        <v>48</v>
      </c>
      <c r="C7" s="10">
        <v>315.49280900000002</v>
      </c>
      <c r="D7" s="10">
        <v>71.311368999999985</v>
      </c>
      <c r="E7" s="10"/>
      <c r="F7" s="10">
        <v>347.138485</v>
      </c>
      <c r="G7" s="10">
        <v>79.170501999999985</v>
      </c>
      <c r="H7" s="10"/>
      <c r="I7" s="11">
        <v>378.82647500000002</v>
      </c>
      <c r="J7" s="10">
        <v>89.192835999999986</v>
      </c>
    </row>
    <row r="8" spans="1:10">
      <c r="A8" s="8">
        <v>2</v>
      </c>
      <c r="B8" s="9" t="s">
        <v>49</v>
      </c>
      <c r="C8" s="10">
        <v>408.54290499999996</v>
      </c>
      <c r="D8" s="10">
        <v>671.05771400000003</v>
      </c>
      <c r="E8" s="10"/>
      <c r="F8" s="10">
        <v>419.51112099999995</v>
      </c>
      <c r="G8" s="10">
        <v>762.044264</v>
      </c>
      <c r="H8" s="10"/>
      <c r="I8" s="11">
        <v>395.69991899999997</v>
      </c>
      <c r="J8" s="10">
        <v>846.71325300000001</v>
      </c>
    </row>
    <row r="9" spans="1:10">
      <c r="A9" s="8">
        <v>3</v>
      </c>
      <c r="B9" s="9" t="s">
        <v>50</v>
      </c>
      <c r="C9" s="10">
        <v>895.80975100000001</v>
      </c>
      <c r="D9" s="10">
        <v>1352.8973169999999</v>
      </c>
      <c r="E9" s="10"/>
      <c r="F9" s="10">
        <v>900.69880599999999</v>
      </c>
      <c r="G9" s="10">
        <v>1479.1555209999999</v>
      </c>
      <c r="H9" s="10"/>
      <c r="I9" s="11">
        <v>905.47461599999997</v>
      </c>
      <c r="J9" s="10">
        <v>1629.3950609999999</v>
      </c>
    </row>
    <row r="10" spans="1:10">
      <c r="A10" s="8">
        <v>4</v>
      </c>
      <c r="B10" s="9" t="s">
        <v>51</v>
      </c>
      <c r="C10" s="10">
        <v>413.77278799999999</v>
      </c>
      <c r="D10" s="10">
        <v>296.582289</v>
      </c>
      <c r="E10" s="10"/>
      <c r="F10" s="10">
        <v>538.929665</v>
      </c>
      <c r="G10" s="10">
        <v>400.39556700000003</v>
      </c>
      <c r="H10" s="10"/>
      <c r="I10" s="11">
        <v>518.32224299999996</v>
      </c>
      <c r="J10" s="10">
        <v>440.42331200000001</v>
      </c>
    </row>
    <row r="11" spans="1:10">
      <c r="A11" s="8">
        <v>5</v>
      </c>
      <c r="B11" s="9" t="s">
        <v>52</v>
      </c>
      <c r="C11" s="10">
        <v>358.48583500000001</v>
      </c>
      <c r="D11" s="10">
        <v>559.56992200000002</v>
      </c>
      <c r="E11" s="10"/>
      <c r="F11" s="10">
        <v>408.48134900000002</v>
      </c>
      <c r="G11" s="10">
        <v>624.17325600000004</v>
      </c>
      <c r="H11" s="10"/>
      <c r="I11" s="11">
        <v>455.88255100000003</v>
      </c>
      <c r="J11" s="10">
        <v>684.487616</v>
      </c>
    </row>
    <row r="12" spans="1:10">
      <c r="A12" s="8">
        <v>6</v>
      </c>
      <c r="B12" s="9" t="s">
        <v>53</v>
      </c>
      <c r="C12" s="10">
        <v>338.89538199999998</v>
      </c>
      <c r="D12" s="10">
        <v>758.2129020000001</v>
      </c>
      <c r="E12" s="10"/>
      <c r="F12" s="10">
        <v>612.59542699999997</v>
      </c>
      <c r="G12" s="10">
        <v>834.65514100000007</v>
      </c>
      <c r="H12" s="10"/>
      <c r="I12" s="11">
        <v>628.14323400000001</v>
      </c>
      <c r="J12" s="10">
        <v>921.39816800000006</v>
      </c>
    </row>
    <row r="13" spans="1:10">
      <c r="A13" s="8">
        <v>7</v>
      </c>
      <c r="B13" s="9" t="s">
        <v>54</v>
      </c>
      <c r="C13" s="10">
        <v>722.32235000000003</v>
      </c>
      <c r="D13" s="10">
        <v>746.88202999999999</v>
      </c>
      <c r="E13" s="10"/>
      <c r="F13" s="10">
        <v>735.66337499999997</v>
      </c>
      <c r="G13" s="10">
        <v>830.89963399999999</v>
      </c>
      <c r="H13" s="10"/>
      <c r="I13" s="11">
        <v>748.884593</v>
      </c>
      <c r="J13" s="10">
        <v>917.774044</v>
      </c>
    </row>
    <row r="14" spans="1:10">
      <c r="A14" s="8">
        <v>8</v>
      </c>
      <c r="B14" s="9" t="s">
        <v>55</v>
      </c>
      <c r="C14" s="10">
        <v>334.537891</v>
      </c>
      <c r="D14" s="10">
        <v>475.47967399999993</v>
      </c>
      <c r="E14" s="10"/>
      <c r="F14" s="10">
        <v>375.63717200000002</v>
      </c>
      <c r="G14" s="10">
        <v>545.52298199999996</v>
      </c>
      <c r="H14" s="10"/>
      <c r="I14" s="11">
        <v>413.19881600000002</v>
      </c>
      <c r="J14" s="10">
        <v>586.42329899999993</v>
      </c>
    </row>
    <row r="15" spans="1:10">
      <c r="A15" s="8">
        <v>9</v>
      </c>
      <c r="B15" s="9" t="s">
        <v>56</v>
      </c>
      <c r="C15" s="10">
        <v>467.68490400000002</v>
      </c>
      <c r="D15" s="10">
        <v>779.556152</v>
      </c>
      <c r="E15" s="10"/>
      <c r="F15" s="10">
        <v>503.52402900000004</v>
      </c>
      <c r="G15" s="10">
        <v>885.95974200000001</v>
      </c>
      <c r="H15" s="10"/>
      <c r="I15" s="11">
        <v>508.40827700000006</v>
      </c>
      <c r="J15" s="10">
        <v>984.46602400000006</v>
      </c>
    </row>
    <row r="16" spans="1:10">
      <c r="A16" s="8">
        <v>10</v>
      </c>
      <c r="B16" s="9" t="s">
        <v>57</v>
      </c>
      <c r="C16" s="10">
        <v>553.44581400000004</v>
      </c>
      <c r="D16" s="10">
        <v>605.08732899999995</v>
      </c>
      <c r="E16" s="10"/>
      <c r="F16" s="10">
        <v>563.59000200000003</v>
      </c>
      <c r="G16" s="10">
        <v>687.95471599999996</v>
      </c>
      <c r="H16" s="10"/>
      <c r="I16" s="11">
        <v>850.16520700000001</v>
      </c>
      <c r="J16" s="10">
        <v>734.95564999999999</v>
      </c>
    </row>
    <row r="17" spans="1:10">
      <c r="A17" s="8">
        <v>11</v>
      </c>
      <c r="B17" s="9" t="s">
        <v>58</v>
      </c>
      <c r="C17" s="10">
        <v>380.3380949999999</v>
      </c>
      <c r="D17" s="10">
        <v>375.68727299999995</v>
      </c>
      <c r="E17" s="10"/>
      <c r="F17" s="10">
        <v>384.1216639999999</v>
      </c>
      <c r="G17" s="10">
        <v>422.49440999999996</v>
      </c>
      <c r="H17" s="10"/>
      <c r="I17" s="11">
        <v>387.90955899999989</v>
      </c>
      <c r="J17" s="10">
        <v>475.00445599999995</v>
      </c>
    </row>
    <row r="18" spans="1:10">
      <c r="A18" s="8">
        <v>12</v>
      </c>
      <c r="B18" s="9" t="s">
        <v>59</v>
      </c>
      <c r="C18" s="10">
        <v>792.86164500000007</v>
      </c>
      <c r="D18" s="10">
        <v>823.40384399999994</v>
      </c>
      <c r="E18" s="10"/>
      <c r="F18" s="10">
        <v>809.17975300000012</v>
      </c>
      <c r="G18" s="10">
        <v>917.41703299999995</v>
      </c>
      <c r="H18" s="10"/>
      <c r="I18" s="11">
        <v>826.91794400000015</v>
      </c>
      <c r="J18" s="10">
        <v>1026.1955049999999</v>
      </c>
    </row>
    <row r="19" spans="1:10">
      <c r="A19" s="8">
        <v>13</v>
      </c>
      <c r="B19" s="9" t="s">
        <v>60</v>
      </c>
      <c r="C19" s="10">
        <v>277.88325800000001</v>
      </c>
      <c r="D19" s="10">
        <v>22.834820000000001</v>
      </c>
      <c r="E19" s="10"/>
      <c r="F19" s="10">
        <v>294.93226300000003</v>
      </c>
      <c r="G19" s="10">
        <v>25.066427000000001</v>
      </c>
      <c r="H19" s="10"/>
      <c r="I19" s="11">
        <v>302.69556900000003</v>
      </c>
      <c r="J19" s="10">
        <v>28.209898000000003</v>
      </c>
    </row>
    <row r="20" spans="1:10">
      <c r="A20" s="8">
        <v>15</v>
      </c>
      <c r="B20" s="9" t="s">
        <v>61</v>
      </c>
      <c r="C20" s="10">
        <v>1042.246034</v>
      </c>
      <c r="D20" s="10">
        <v>1784.0212499999998</v>
      </c>
      <c r="E20" s="10"/>
      <c r="F20" s="10">
        <v>1102.16328</v>
      </c>
      <c r="G20" s="10">
        <v>1993.8129899999999</v>
      </c>
      <c r="H20" s="10"/>
      <c r="I20" s="11">
        <v>1511.14598</v>
      </c>
      <c r="J20" s="10">
        <v>2227.1464099999998</v>
      </c>
    </row>
    <row r="21" spans="1:10">
      <c r="A21" s="8">
        <v>16</v>
      </c>
      <c r="B21" s="9" t="s">
        <v>62</v>
      </c>
      <c r="C21" s="10">
        <v>400.38904100000002</v>
      </c>
      <c r="D21" s="10">
        <v>516.57071400000007</v>
      </c>
      <c r="E21" s="10"/>
      <c r="F21" s="10">
        <v>423.33531200000004</v>
      </c>
      <c r="G21" s="10">
        <v>586.5494910000001</v>
      </c>
      <c r="H21" s="10"/>
      <c r="I21" s="11">
        <v>440.03504900000007</v>
      </c>
      <c r="J21" s="10">
        <v>602.64117800000008</v>
      </c>
    </row>
    <row r="22" spans="1:10">
      <c r="A22" s="8">
        <v>17</v>
      </c>
      <c r="B22" s="9" t="s">
        <v>63</v>
      </c>
      <c r="C22" s="10">
        <v>962.69503899999995</v>
      </c>
      <c r="D22" s="10">
        <v>951.32399299999997</v>
      </c>
      <c r="E22" s="10"/>
      <c r="F22" s="10">
        <v>1057.9094749999999</v>
      </c>
      <c r="G22" s="10">
        <v>1102.3014459999999</v>
      </c>
      <c r="H22" s="10"/>
      <c r="I22" s="11">
        <v>1152.6613419999999</v>
      </c>
      <c r="J22" s="10">
        <v>1226.173853</v>
      </c>
    </row>
    <row r="23" spans="1:10">
      <c r="A23" s="8">
        <v>18</v>
      </c>
      <c r="B23" s="9" t="s">
        <v>64</v>
      </c>
      <c r="C23" s="10">
        <v>503.99310800000006</v>
      </c>
      <c r="D23" s="10">
        <v>797.95576700000004</v>
      </c>
      <c r="E23" s="10"/>
      <c r="F23" s="10">
        <v>530.99016500000005</v>
      </c>
      <c r="G23" s="10">
        <v>904.423813</v>
      </c>
      <c r="H23" s="10"/>
      <c r="I23" s="11">
        <v>875.7789600000001</v>
      </c>
      <c r="J23" s="10">
        <v>1012.35613</v>
      </c>
    </row>
    <row r="24" spans="1:10">
      <c r="A24" s="8">
        <v>19</v>
      </c>
      <c r="B24" s="9" t="s">
        <v>65</v>
      </c>
      <c r="C24" s="10">
        <v>999.40060200000005</v>
      </c>
      <c r="D24" s="10">
        <v>1567.2056700000001</v>
      </c>
      <c r="E24" s="10"/>
      <c r="F24" s="10">
        <v>1061.505688</v>
      </c>
      <c r="G24" s="10">
        <v>1792.284281</v>
      </c>
      <c r="H24" s="10"/>
      <c r="I24" s="11">
        <v>1070.432446</v>
      </c>
      <c r="J24" s="10">
        <v>2016.5682839999999</v>
      </c>
    </row>
    <row r="25" spans="1:10">
      <c r="A25" s="8">
        <v>20</v>
      </c>
      <c r="B25" s="9" t="s">
        <v>66</v>
      </c>
      <c r="C25" s="10">
        <v>1404.9003740000003</v>
      </c>
      <c r="D25" s="10">
        <v>1626.2016459999998</v>
      </c>
      <c r="E25" s="10"/>
      <c r="F25" s="10">
        <v>1541.0392990000003</v>
      </c>
      <c r="G25" s="10">
        <v>1786.2214459999998</v>
      </c>
      <c r="H25" s="10"/>
      <c r="I25" s="11">
        <v>1674.4441270000002</v>
      </c>
      <c r="J25" s="10">
        <v>1923.0066189999998</v>
      </c>
    </row>
    <row r="26" spans="1:10">
      <c r="A26" s="8">
        <v>21</v>
      </c>
      <c r="B26" s="9" t="s">
        <v>67</v>
      </c>
      <c r="C26" s="10">
        <v>1437.2661179999998</v>
      </c>
      <c r="D26" s="10">
        <v>1796.2844379999997</v>
      </c>
      <c r="E26" s="10"/>
      <c r="F26" s="10">
        <v>1580.4178719999998</v>
      </c>
      <c r="G26" s="10">
        <v>1953.3695569999998</v>
      </c>
      <c r="H26" s="10"/>
      <c r="I26" s="11">
        <v>1720.5395249999997</v>
      </c>
      <c r="J26" s="10">
        <v>2077.4622029999996</v>
      </c>
    </row>
    <row r="27" spans="1:10">
      <c r="A27" s="8">
        <v>24</v>
      </c>
      <c r="B27" s="9" t="s">
        <v>68</v>
      </c>
      <c r="C27" s="10">
        <v>451.19387200000006</v>
      </c>
      <c r="D27" s="10">
        <v>709.73478699999987</v>
      </c>
      <c r="E27" s="10"/>
      <c r="F27" s="10">
        <v>471.57864800000004</v>
      </c>
      <c r="G27" s="10">
        <v>816.78684899999985</v>
      </c>
      <c r="H27" s="10"/>
      <c r="I27" s="11">
        <v>716.21019100000001</v>
      </c>
      <c r="J27" s="10">
        <v>923.20891299999982</v>
      </c>
    </row>
    <row r="28" spans="1:10">
      <c r="A28" s="8">
        <v>25</v>
      </c>
      <c r="B28" s="9" t="s">
        <v>69</v>
      </c>
      <c r="C28" s="10">
        <v>576.597396</v>
      </c>
      <c r="D28" s="10">
        <v>690.21509299999991</v>
      </c>
      <c r="E28" s="10"/>
      <c r="F28" s="10">
        <v>728.73253799999998</v>
      </c>
      <c r="G28" s="10">
        <v>707.67877199999987</v>
      </c>
      <c r="H28" s="10"/>
      <c r="I28" s="11">
        <v>756.80252799999994</v>
      </c>
      <c r="J28" s="10">
        <v>802.00264199999992</v>
      </c>
    </row>
    <row r="29" spans="1:10">
      <c r="A29" s="8">
        <v>26</v>
      </c>
      <c r="B29" s="9" t="s">
        <v>70</v>
      </c>
      <c r="C29" s="10">
        <v>513.30640800000003</v>
      </c>
      <c r="D29" s="10">
        <v>485.10057</v>
      </c>
      <c r="E29" s="10"/>
      <c r="F29" s="10">
        <v>565.999326</v>
      </c>
      <c r="G29" s="10">
        <v>542.06679800000006</v>
      </c>
      <c r="H29" s="10"/>
      <c r="I29" s="11">
        <v>614.63042700000005</v>
      </c>
      <c r="J29" s="10">
        <v>617.47768800000006</v>
      </c>
    </row>
    <row r="30" spans="1:10">
      <c r="A30" s="8">
        <v>29</v>
      </c>
      <c r="B30" s="9" t="s">
        <v>71</v>
      </c>
      <c r="C30" s="10">
        <v>778.50341400000002</v>
      </c>
      <c r="D30" s="10">
        <v>954.70874800000001</v>
      </c>
      <c r="E30" s="10"/>
      <c r="F30" s="10">
        <v>857.03143299999999</v>
      </c>
      <c r="G30" s="10">
        <v>1020.552918</v>
      </c>
      <c r="H30" s="10"/>
      <c r="I30" s="11">
        <v>933.74415399999998</v>
      </c>
      <c r="J30" s="10">
        <v>1097.5910739999999</v>
      </c>
    </row>
    <row r="31" spans="1:10">
      <c r="A31" s="8">
        <v>33</v>
      </c>
      <c r="B31" s="9" t="s">
        <v>72</v>
      </c>
      <c r="C31" s="12" t="s">
        <v>80</v>
      </c>
      <c r="D31" s="10">
        <v>51.933518999999997</v>
      </c>
      <c r="E31" s="10"/>
      <c r="F31" s="12" t="s">
        <v>80</v>
      </c>
      <c r="G31" s="10">
        <v>82.617011999999988</v>
      </c>
      <c r="H31" s="10"/>
      <c r="I31" s="12" t="s">
        <v>80</v>
      </c>
      <c r="J31" s="10">
        <v>117.81948</v>
      </c>
    </row>
    <row r="32" spans="1:10">
      <c r="A32" s="8">
        <v>34</v>
      </c>
      <c r="B32" s="9" t="s">
        <v>73</v>
      </c>
      <c r="C32" s="12" t="s">
        <v>80</v>
      </c>
      <c r="D32" s="10">
        <v>299.60857099999993</v>
      </c>
      <c r="E32" s="10"/>
      <c r="F32" s="12" t="s">
        <v>80</v>
      </c>
      <c r="G32" s="10">
        <v>344.70826499999993</v>
      </c>
      <c r="H32" s="10"/>
      <c r="I32" s="12" t="s">
        <v>80</v>
      </c>
      <c r="J32" s="10">
        <v>396.05102099999993</v>
      </c>
    </row>
    <row r="33" spans="1:10">
      <c r="A33" s="8">
        <v>34</v>
      </c>
      <c r="B33" s="9" t="s">
        <v>74</v>
      </c>
      <c r="C33" s="12" t="s">
        <v>80</v>
      </c>
      <c r="D33" s="10">
        <v>353.638147</v>
      </c>
      <c r="E33" s="10"/>
      <c r="F33" s="12" t="s">
        <v>80</v>
      </c>
      <c r="G33" s="10">
        <v>359.752073</v>
      </c>
      <c r="H33" s="10"/>
      <c r="I33" s="12" t="s">
        <v>80</v>
      </c>
      <c r="J33" s="10">
        <v>408.67897399999998</v>
      </c>
    </row>
    <row r="34" spans="1:10">
      <c r="A34" s="8">
        <v>34</v>
      </c>
      <c r="B34" s="9" t="s">
        <v>75</v>
      </c>
      <c r="C34" s="12" t="s">
        <v>80</v>
      </c>
      <c r="D34" s="10">
        <v>305.60447099999999</v>
      </c>
      <c r="E34" s="10"/>
      <c r="F34" s="12" t="s">
        <v>80</v>
      </c>
      <c r="G34" s="10">
        <v>345.14417700000001</v>
      </c>
      <c r="H34" s="10"/>
      <c r="I34" s="12" t="s">
        <v>80</v>
      </c>
      <c r="J34" s="10">
        <v>395.91793200000001</v>
      </c>
    </row>
    <row r="35" spans="1:10">
      <c r="A35" s="8">
        <v>31</v>
      </c>
      <c r="B35" s="9" t="s">
        <v>76</v>
      </c>
      <c r="C35" s="12" t="s">
        <v>80</v>
      </c>
      <c r="D35" s="10">
        <v>0</v>
      </c>
      <c r="E35" s="10"/>
      <c r="F35" s="12" t="s">
        <v>80</v>
      </c>
      <c r="G35" s="10">
        <v>122.613603</v>
      </c>
      <c r="H35" s="10"/>
      <c r="I35" s="12" t="s">
        <v>80</v>
      </c>
      <c r="J35" s="10">
        <v>203.55875399999999</v>
      </c>
    </row>
    <row r="37" spans="1:10">
      <c r="C37" s="14">
        <f>SUM(C7:C35)</f>
        <v>15330.564833</v>
      </c>
      <c r="D37" s="14">
        <f>SUM(D7:D35)</f>
        <v>20428.670018999997</v>
      </c>
      <c r="E37" s="13">
        <f>SUM(E7:E35)</f>
        <v>0</v>
      </c>
      <c r="F37" s="13">
        <f>SUM(F7:F35)</f>
        <v>16814.706146999997</v>
      </c>
      <c r="G37" s="13">
        <f>SUM(G7:G35)</f>
        <v>22955.792685999997</v>
      </c>
      <c r="H37" s="13"/>
      <c r="I37" s="13">
        <f>SUM(I7:I35)</f>
        <v>18786.953732000002</v>
      </c>
      <c r="J37" s="13">
        <f>SUM(J7:J35)</f>
        <v>25412.300276999991</v>
      </c>
    </row>
    <row r="39" spans="1:10">
      <c r="G39" s="15">
        <f>G32+G33+G34</f>
        <v>1049.604515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ENE-ABR</vt:lpstr>
      <vt:lpstr>ENE-MAY</vt:lpstr>
      <vt:lpstr>ENE-JUN</vt:lpstr>
      <vt:lpstr>Hoja4</vt:lpstr>
      <vt:lpstr>'ENE-ABR'!Área_de_impresión</vt:lpstr>
      <vt:lpstr>'ENE-JUN'!Área_de_impresión</vt:lpstr>
      <vt:lpstr>'ENE-MAY'!Área_de_impresión</vt:lpstr>
      <vt:lpstr>'ENE-ABR'!Títulos_a_imprimir</vt:lpstr>
      <vt:lpstr>'ENE-JUN'!Títulos_a_imprimir</vt:lpstr>
      <vt:lpstr>'ENE-MAY'!Títulos_a_imprimir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Información de Pidiregas a la CIGF por trimestres</dc:subject>
  <dc:creator>ALEJANDRA MEJIA PONCE</dc:creator>
  <cp:lastModifiedBy>sirenia_antolin</cp:lastModifiedBy>
  <cp:lastPrinted>2013-07-08T17:09:56Z</cp:lastPrinted>
  <dcterms:created xsi:type="dcterms:W3CDTF">2002-04-15T21:59:07Z</dcterms:created>
  <dcterms:modified xsi:type="dcterms:W3CDTF">2013-07-29T17:58:23Z</dcterms:modified>
</cp:coreProperties>
</file>