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reportados!$A$6:$W$478</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reportados!$B$6:$V$477</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E135" i="8"/>
  <c r="W477"/>
  <c r="W137"/>
  <c r="W472"/>
  <c r="W469"/>
  <c r="W468"/>
  <c r="W467"/>
  <c r="W466"/>
  <c r="W465"/>
  <c r="W461"/>
  <c r="W458"/>
  <c r="W457"/>
  <c r="W456"/>
  <c r="W455"/>
  <c r="W454"/>
  <c r="W453"/>
  <c r="W452"/>
  <c r="W451"/>
  <c r="W450"/>
  <c r="W449"/>
  <c r="W448"/>
  <c r="W447"/>
  <c r="W446"/>
  <c r="W445"/>
  <c r="W444"/>
  <c r="W443"/>
  <c r="W442"/>
  <c r="W441"/>
  <c r="W440"/>
  <c r="W439"/>
  <c r="W438"/>
  <c r="W437"/>
  <c r="W436"/>
  <c r="W435"/>
  <c r="W434"/>
  <c r="W433"/>
  <c r="W432"/>
  <c r="W431"/>
  <c r="W430"/>
  <c r="W429"/>
  <c r="W428"/>
  <c r="W427"/>
  <c r="W426"/>
  <c r="W425"/>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80"/>
  <c r="W379"/>
  <c r="W378"/>
  <c r="W377"/>
  <c r="W376"/>
  <c r="W375"/>
  <c r="W374"/>
  <c r="W373"/>
  <c r="W372"/>
  <c r="W371"/>
  <c r="W367"/>
  <c r="W366"/>
  <c r="W362"/>
  <c r="W358"/>
  <c r="W354"/>
  <c r="W353"/>
  <c r="W352"/>
  <c r="W351"/>
  <c r="W350"/>
  <c r="W349"/>
  <c r="W348"/>
  <c r="W347"/>
  <c r="W346"/>
  <c r="W344"/>
  <c r="W343"/>
  <c r="W342"/>
  <c r="W341"/>
  <c r="W340"/>
  <c r="W336"/>
  <c r="W335"/>
  <c r="W334"/>
  <c r="W333"/>
  <c r="W331"/>
  <c r="W330"/>
  <c r="W329"/>
  <c r="W328"/>
  <c r="W327"/>
  <c r="W326"/>
  <c r="W325"/>
  <c r="W321"/>
  <c r="W320"/>
  <c r="W317"/>
  <c r="W314"/>
  <c r="W313"/>
  <c r="W312"/>
  <c r="W311"/>
  <c r="W310"/>
  <c r="W309"/>
  <c r="W307"/>
  <c r="W306"/>
  <c r="W305"/>
  <c r="W304"/>
  <c r="W303"/>
  <c r="W302"/>
  <c r="W301"/>
  <c r="W300"/>
  <c r="W299"/>
  <c r="W298"/>
  <c r="W297"/>
  <c r="W296"/>
  <c r="W295"/>
  <c r="W294"/>
  <c r="W293"/>
  <c r="W289"/>
  <c r="W288"/>
  <c r="W287"/>
  <c r="W286"/>
  <c r="W282"/>
  <c r="W279"/>
  <c r="W278"/>
  <c r="W277"/>
  <c r="W274"/>
  <c r="W273"/>
  <c r="W272"/>
  <c r="W270"/>
  <c r="W268"/>
  <c r="W264"/>
  <c r="W261"/>
  <c r="W258"/>
  <c r="W257"/>
  <c r="W256"/>
  <c r="W255"/>
  <c r="W254"/>
  <c r="W253"/>
  <c r="W249"/>
  <c r="W248"/>
  <c r="W244"/>
  <c r="W243"/>
  <c r="W242"/>
  <c r="W241"/>
  <c r="W240"/>
  <c r="W236"/>
  <c r="W235"/>
  <c r="W234"/>
  <c r="W231"/>
  <c r="W229"/>
  <c r="W228"/>
  <c r="W225"/>
  <c r="W224"/>
  <c r="W223"/>
  <c r="W222"/>
  <c r="W220"/>
  <c r="W219"/>
  <c r="W218"/>
  <c r="W217"/>
  <c r="W216"/>
  <c r="W214"/>
  <c r="W213"/>
  <c r="W212"/>
  <c r="W211"/>
  <c r="W210"/>
  <c r="W209"/>
  <c r="W208"/>
  <c r="W207"/>
  <c r="W206"/>
  <c r="W205"/>
  <c r="W204"/>
  <c r="W203"/>
  <c r="W202"/>
  <c r="W201"/>
  <c r="W200"/>
  <c r="W199"/>
  <c r="W198"/>
  <c r="W197"/>
  <c r="W196"/>
  <c r="W195"/>
  <c r="W194"/>
  <c r="W193"/>
  <c r="W192"/>
  <c r="W191"/>
  <c r="W190"/>
  <c r="W189"/>
  <c r="W188"/>
  <c r="W187"/>
  <c r="W183"/>
  <c r="W182"/>
  <c r="W181"/>
  <c r="W179"/>
  <c r="W178"/>
  <c r="W177"/>
  <c r="W176"/>
  <c r="W175"/>
  <c r="W174"/>
  <c r="W170"/>
  <c r="W167"/>
  <c r="W166"/>
  <c r="W165"/>
  <c r="W164"/>
  <c r="W163"/>
  <c r="W162"/>
  <c r="W160"/>
  <c r="W159"/>
  <c r="W158"/>
  <c r="W157"/>
  <c r="W156"/>
  <c r="W154"/>
  <c r="W153"/>
  <c r="W152"/>
  <c r="W151"/>
  <c r="W150"/>
  <c r="W149"/>
  <c r="W148"/>
  <c r="W147"/>
  <c r="W146"/>
  <c r="W145"/>
  <c r="W144"/>
  <c r="W138"/>
  <c r="W140"/>
  <c r="W133"/>
  <c r="W130"/>
  <c r="W129"/>
  <c r="W128"/>
  <c r="W124"/>
  <c r="W123"/>
  <c r="W120"/>
  <c r="W118"/>
  <c r="W117"/>
  <c r="W116"/>
  <c r="W115"/>
  <c r="W114"/>
  <c r="W113"/>
  <c r="W112"/>
  <c r="W111"/>
  <c r="W110"/>
  <c r="W109"/>
  <c r="W108"/>
  <c r="W105"/>
  <c r="W104"/>
  <c r="W103"/>
  <c r="W102"/>
  <c r="W101"/>
  <c r="W100"/>
  <c r="W99"/>
  <c r="W98"/>
  <c r="W96"/>
  <c r="W95"/>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9"/>
  <c r="W25"/>
  <c r="W22"/>
  <c r="W18"/>
  <c r="W17"/>
  <c r="W16"/>
  <c r="W12"/>
  <c r="W11"/>
  <c r="T478"/>
  <c r="E169"/>
  <c r="E168"/>
  <c r="E94"/>
  <c r="O473"/>
  <c r="E476"/>
  <c r="E475"/>
  <c r="E474"/>
  <c r="E424"/>
  <c r="E460"/>
  <c r="E275"/>
  <c r="E276"/>
  <c r="E263"/>
  <c r="E262" s="1"/>
  <c r="E260"/>
  <c r="E259" s="1"/>
  <c r="E252"/>
  <c r="E251" s="1"/>
  <c r="E357"/>
  <c r="E356"/>
  <c r="E355"/>
  <c r="E122"/>
  <c r="E126"/>
  <c r="E127"/>
  <c r="E132"/>
  <c r="E131" s="1"/>
  <c r="E28"/>
  <c r="E269"/>
  <c r="E271"/>
  <c r="E280"/>
  <c r="E281"/>
  <c r="E121"/>
  <c r="E139"/>
  <c r="E134" s="1"/>
  <c r="E155"/>
  <c r="E161"/>
  <c r="E143"/>
  <c r="E180"/>
  <c r="E171" s="1"/>
  <c r="E173"/>
  <c r="E215"/>
  <c r="E221"/>
  <c r="E230"/>
  <c r="E226" s="1"/>
  <c r="E227"/>
  <c r="E233"/>
  <c r="E232" s="1"/>
  <c r="E186"/>
  <c r="E239"/>
  <c r="E238" s="1"/>
  <c r="E237" s="1"/>
  <c r="E247"/>
  <c r="E246" s="1"/>
  <c r="E245" s="1"/>
  <c r="E267"/>
  <c r="E284"/>
  <c r="E285"/>
  <c r="E308"/>
  <c r="E291" s="1"/>
  <c r="E316"/>
  <c r="E315" s="1"/>
  <c r="E319"/>
  <c r="E318" s="1"/>
  <c r="E292"/>
  <c r="E332"/>
  <c r="E322" s="1"/>
  <c r="E324"/>
  <c r="E345"/>
  <c r="E337" s="1"/>
  <c r="E339"/>
  <c r="E361"/>
  <c r="E360" s="1"/>
  <c r="E359" s="1"/>
  <c r="E364"/>
  <c r="E365"/>
  <c r="E370"/>
  <c r="E471"/>
  <c r="E470" s="1"/>
  <c r="E462" s="1"/>
  <c r="E464"/>
  <c r="E463" s="1"/>
  <c r="E107"/>
  <c r="E119"/>
  <c r="E136"/>
  <c r="E15"/>
  <c r="E14" s="1"/>
  <c r="E13" s="1"/>
  <c r="E10"/>
  <c r="E9"/>
  <c r="E8"/>
  <c r="E459"/>
  <c r="E369" l="1"/>
  <c r="E141"/>
  <c r="E250"/>
  <c r="E265"/>
  <c r="E106"/>
  <c r="E97" s="1"/>
  <c r="E323"/>
  <c r="E266"/>
  <c r="E368"/>
  <c r="E338"/>
  <c r="E283"/>
  <c r="E185"/>
  <c r="E172"/>
  <c r="E363"/>
  <c r="E142"/>
  <c r="E473"/>
  <c r="E290"/>
  <c r="E184"/>
  <c r="E125"/>
  <c r="E26"/>
  <c r="E27"/>
  <c r="E24" l="1"/>
  <c r="E23" s="1"/>
  <c r="E21" s="1"/>
  <c r="E20" s="1"/>
  <c r="E19" s="1"/>
  <c r="E7" s="1"/>
</calcChain>
</file>

<file path=xl/sharedStrings.xml><?xml version="1.0" encoding="utf-8"?>
<sst xmlns="http://schemas.openxmlformats.org/spreadsheetml/2006/main" count="5262" uniqueCount="1995">
  <si>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</si>
  <si>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</si>
  <si>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</si>
  <si>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</si>
  <si>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</si>
  <si>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</si>
  <si>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</si>
  <si>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</si>
  <si>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DEL TRAMO CARRETERO DE 29.5 KMS. DE LA CARRETERA SAN MARTIN TEXMELUCAN-TLAXCALA-EL MOLINITO.</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</si>
  <si>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</si>
  <si>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</si>
  <si>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</si>
  <si>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</si>
  <si>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SE CUMPLIÓ CON LA TERMINACIÓN DE LA PRESA Y SU COMETIDO ES EL DE ADMINISTRACIÓN Y PAGO DEBIENDO CONTINUAR HASTA QUE SE CUBRA LA TOTALIDAD DE SUS PASIVOS. DE CONFORMIDAD CON LA CLÁUSULA SEGUNDA INCISO "Q" DEL CONVENIO MODIFICATORIO DE FECHA 29 DE JULIO DE 1993 QUE DICE LO SIGUIENTE: QUE LA FIDUCIARIA TRANSMITA LA PLANTA A TÍTULO GRATUITO A LA PERSONA QUE DETERMINE EL GOBIERNO FEDERAL, A LA TERMINACIÓN DEL CONTRATO DE ARRENDAMIENTO, SIEMPRE Y CUANDO YA HUBIEREN SIDO CUBIERTOS LA TOTALIDAD DE LOS FINANCIAMIENTOS CONTRATADOS CON CARGO AL PATRIMONIO DEL FIDEICOMISO, INCLUYENDO LOS PAGARES Y LOS CREDITOS DE EXPORTACION, ASÍ COMO LAS DEMÁS OBLIGACIONES DE PAGO QUE HUBIERE CONTRAÍDO LA FIDUCIARIA CON CARGO AL PATRIMONIO DEL FIDEICOMISO.</t>
  </si>
  <si>
    <t>FIDEICOMISO PLAN DE PENSIONES</t>
  </si>
  <si>
    <t>PRIMA DE ANTIGÜEDAD</t>
  </si>
  <si>
    <t>GARANTIZAR EL CUMPLIMIENTO DE PAGO DEL CRÉDITO OTORGADO AL GOBIERNO DEL ESTADO DE MORELOS</t>
  </si>
  <si>
    <t>DESTINO: NO APLICA
CUMPLIMIENTO DE LA MISIÓN:
GARANTIZAR EL CUMPLIMIENTO DE PAGO DEL CRÉDITO OTORGADO AL GOBIERNO DEL ESTADO DE MORELOS. MISIÓN QUE FUE CUMPLIDA.</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</si>
  <si>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</si>
  <si>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</si>
  <si>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</si>
  <si>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</si>
  <si>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</si>
  <si>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DESTINO: FONDO DE AHORRO EN BENEFICIO DEL PERSONAL OPERATIVO DE BASE Y DE CONFIANZA DEL IMP
CUMPLIMIENTO DE LA MISIÓN:
CUMPLIR CON LAS APORTACIONES DEL FONDO DE AHORRO EN BENEFICIO DEL PERSONAL OPERATIVO DE BASE Y DE CONFIANZA DEL IMP</t>
  </si>
  <si>
    <t>FIDEICOMISO No. F724815-3 FERTIMEX</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</si>
  <si>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</si>
  <si>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</si>
  <si>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</si>
  <si>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</si>
  <si>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</si>
  <si>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</si>
  <si>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</si>
  <si>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</si>
  <si>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</si>
  <si>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</si>
  <si>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</si>
  <si>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</si>
  <si>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</si>
  <si>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</si>
  <si>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</si>
  <si>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</si>
  <si>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</si>
  <si>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</si>
  <si>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</si>
  <si>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</si>
  <si>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FIDEICOMISO EL COLEGIO DE SAN LUIS A.C. N° 030054-9</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</si>
  <si>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</si>
  <si>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</si>
  <si>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</si>
  <si>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</si>
  <si>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</si>
  <si>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</si>
  <si>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</si>
  <si>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</si>
  <si>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</si>
  <si>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</si>
  <si>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</si>
  <si>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</si>
  <si>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</si>
  <si>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</si>
  <si>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</si>
  <si>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</si>
  <si>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</si>
  <si>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</si>
  <si>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</si>
  <si>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</si>
  <si>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</si>
  <si>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</si>
  <si>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</si>
  <si>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</si>
  <si>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</si>
  <si>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FIDEICOMISO CENTRO EMPRESARIAL MÉXICO UNIÓN EUROPEA O PIAPYME</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</si>
  <si>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</si>
  <si>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</si>
  <si>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</si>
  <si>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</si>
  <si>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</si>
  <si>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</si>
  <si>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</si>
  <si>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</si>
  <si>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</si>
  <si>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</si>
  <si>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</si>
  <si>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</si>
  <si>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</si>
  <si>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</si>
  <si>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</si>
  <si>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</si>
  <si>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</si>
  <si>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</si>
  <si>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</si>
  <si>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</si>
  <si>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</si>
  <si>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</si>
  <si>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</si>
  <si>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</si>
  <si>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</si>
  <si>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</si>
  <si>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</si>
  <si>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</si>
  <si>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</si>
  <si>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</si>
  <si>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</si>
  <si>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</si>
  <si>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</si>
  <si>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</si>
  <si>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</si>
  <si>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</si>
  <si>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</si>
  <si>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</si>
  <si>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</si>
  <si>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</si>
  <si>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</si>
  <si>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</si>
  <si>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</si>
  <si>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PARA EL DESARROLLO ESTRATEGICO DEL SURESTE (FIDES) NO. 1945</t>
  </si>
  <si>
    <t>FIDEICOMISO DE INVERSION Y ADMINISTRACION DEL TRAMO CARRETERO NIZUC-TULUM NO. 160265-7</t>
  </si>
  <si>
    <t>F/80256 PARA LA CONSTRUCCION DEL DISTRIBUDOR VIAL DE TEPOTZOTLAN</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</si>
  <si>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</si>
  <si>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</si>
  <si>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</si>
  <si>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</si>
  <si>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</si>
  <si>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</si>
  <si>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</si>
  <si>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</si>
  <si>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</si>
  <si>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</si>
  <si>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</si>
  <si>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</si>
  <si>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</si>
  <si>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FIDEICOMISO HOTELES CLUB TULUM (ANTES FIDEICOMISO HOTELES ROBINSON TULUM)</t>
  </si>
  <si>
    <t>ADMINISTRACIÓN DEL INMUEBLE.</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</si>
  <si>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</si>
  <si>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</si>
  <si>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</si>
  <si>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</si>
  <si>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</si>
  <si>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</si>
  <si>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</si>
  <si>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</si>
  <si>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</si>
  <si>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</si>
  <si>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</si>
  <si>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</si>
  <si>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</si>
  <si>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</si>
  <si>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</si>
  <si>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</si>
  <si>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</si>
  <si>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</si>
  <si>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</si>
  <si>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</si>
  <si>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</si>
  <si>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</si>
  <si>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</si>
  <si>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</si>
  <si>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</si>
  <si>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</si>
  <si>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</si>
  <si>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ADQUISICIÓN DEL GOBIERNO FEDERAL, MEDIANTE COMPRAVENTA, EL PORCENTAJE QUE ESTE MANTIENE EN EL CAPITAL SOCIAL DEL SATELITES MEXICANOS, S.A DE C.V. (SATMEX)PARA SU POSTERIOR VENTA, CONFORME A LAS INSTRUCCIONES QUE PARA TAL EFECTO GIRE LA SECRETARIA DE COMUNICACIONES Y TRANSPORTES.</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</si>
  <si>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</si>
  <si>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</si>
  <si>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</si>
  <si>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</si>
  <si>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</si>
  <si>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</si>
  <si>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</si>
  <si>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</si>
  <si>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</si>
  <si>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</si>
  <si>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</si>
  <si>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</si>
  <si>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</si>
  <si>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</si>
  <si>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</si>
  <si>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</si>
  <si>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</si>
  <si>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</si>
  <si>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</si>
  <si>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</si>
  <si>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</si>
  <si>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</si>
  <si>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</si>
  <si>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</si>
  <si>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PROPICIAR QUE ESTUDIANTES EN SITUACIÓN ECONÓMICA ADVERSA, CON DESEOS DE SUPERACIÓN, PUEDAN CONTINUAR SU FORMACIÓN ACADÉMICA EN EL NIVEL SUPERIOR. LOGRAR LA EQUIDAD EDUCATIVA MEDIANTE OPORTUNIDADES DE ACCESO Y PERMANENCIA EN PROGRAMAS EDUCATIVOS DE RECONOCIDA CALIDAD OFRECIDOS POR LAS INSTITUCIONES PÚBLICAS DE EDUCACIÓN SUPERIOR.</t>
  </si>
  <si>
    <t>200211A3Q01292</t>
  </si>
  <si>
    <t>PROGRAMA NACIONAL DE BECAS PARA LA EDUCACIÓN SUPERIOR -PRONABES-UNAM-.</t>
  </si>
  <si>
    <t>INBURSA</t>
  </si>
  <si>
    <t>DIRECCIÓN GENERAL DE CAPACITACIÓN E INNOVACIÓN TECNOLÓGICA</t>
  </si>
  <si>
    <t>CONSEJO COORDINADOR EMPRESARIAL, A,C.</t>
  </si>
  <si>
    <t>FIDEICOMISO CENTRO PARA EL DESARROLLO DE LA COMPETITIVIDAD EMPRESARIAL (CETRO)</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</si>
  <si>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</si>
  <si>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FONDO SECTORIAL SEGOB-CONACYT DE INVESTIGACIÓN Y DESARROLLO</t>
  </si>
  <si>
    <t>APOYAR PROYECTOS DE INVESTIGACIÓN CIENTÍFICA, TECNOLÓGICA Y DE LA INFRAESTRUCTURA DEL SECTOR GOBIERNO</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</si>
  <si>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</si>
  <si>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</si>
  <si>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</si>
  <si>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DESTINO: NO DETERMINADO
CUMPLIMIENTO DE LA MISIÓN:
NO DETERMINADO</t>
  </si>
  <si>
    <t>DESTINO: PAGO OPORTUNO DE: OBLIGACIONES DE PENSIONES Y/O JUBILACIONES, GASTOS DE SERVICIO MÉDICO Y BENEFICIOS AL FALLECIMIENTO.
CUMPLIMIENTO DE LA MISIÓN:
A LA FECHA SE HA CUMPLIDO DE MANERA OPORTUNA CON EL PAGO DE PENSIONES Y JUBILACIONES, SERVICIO MÉDICO Y BENEFICIOS AL FALLECIMIENTO.</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</si>
  <si>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</si>
  <si>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HAT</t>
  </si>
  <si>
    <t>FONDO DE CAPITALIZACIÓN E INVERSIÓN DEL SECTOR RURAL</t>
  </si>
  <si>
    <t>CONSEJO NACIONAL AGROPECUARIO, A. C.</t>
  </si>
  <si>
    <t>200706HAT01473</t>
  </si>
  <si>
    <t>FONDO DE INVERSIÓN DE CAPITAL EN AGRONEGOCIOS (FICA)</t>
  </si>
  <si>
    <t>CONSEJO NACIONAL AGROPECUARIO, A.C.</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</si>
  <si>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</si>
  <si>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</si>
  <si>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</si>
  <si>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</si>
  <si>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</si>
  <si>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</si>
  <si>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</si>
  <si>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</si>
  <si>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</si>
  <si>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</si>
  <si>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</si>
  <si>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</si>
  <si>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</si>
  <si>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</si>
  <si>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</si>
  <si>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</si>
  <si>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</si>
  <si>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</si>
  <si>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</si>
  <si>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</si>
  <si>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</si>
  <si>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</si>
  <si>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</si>
  <si>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</si>
  <si>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</si>
  <si>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</si>
  <si>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</si>
  <si>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</si>
  <si>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</si>
  <si>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</si>
  <si>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</si>
  <si>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</si>
  <si>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</si>
  <si>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</si>
  <si>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</si>
  <si>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</si>
  <si>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</si>
  <si>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</si>
  <si>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</si>
  <si>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</si>
  <si>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</si>
  <si>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</si>
  <si>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</si>
  <si>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</si>
  <si>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</si>
  <si>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</si>
  <si>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</si>
  <si>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</si>
  <si>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</si>
  <si>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FONDO DE APOYO PARA LA REESTRUCTURACIÓN DE PENSIONES (FARP)</t>
  </si>
  <si>
    <t>APOYAR LA REESTRUCTURACIÓN DE LOS SISTEMAS PÚBLICOS DE PENSIONES, PARA CONTRIBUIR A LA CONSOLIDACIÓN DE UN SISTEMA NACIONAL DE PENSIONES BASADO EN CUENTAS INDIVIDUALES, MÁS EQUITATIVO Y CON MAYOR COBERTURA.</t>
  </si>
  <si>
    <t>COORDINACIÓN Y VINCULACIÓN PARA LA ARTICULACIÓN Y CUMPLIMIENTO DE LA POLÍTICA NACIONAL DE IGUALDAD EN ENTIDADES FEDERATIVAS Y MUNICIPIOS.</t>
  </si>
  <si>
    <t>MATENER LOS RECURSOS EN ADMINISTRACIÓN E INVERSIÓN Y REALIZAR LA APLICACIÓN Y TRANSFERENCIA DE RECURSOS A LAS ENTIDADES FEDERATIVAS Y MUNICIPIOS PARA FORTALECER LA POLÍTICA NACIONAL DE IGUALDAD.</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</si>
  <si>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</si>
  <si>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</si>
  <si>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</si>
  <si>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</si>
  <si>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</si>
  <si>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</si>
  <si>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</si>
  <si>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FORTALECIMIENTO DE LAS RELACIONES ECONOMICAS Y COMERCIALES ENTRE LA UNION EUROPEA Y MEXICO, ASI COMO EL INCREMENTO DE LA COMPETITIVIDAD Y DE LA CAPACIDAD EXPORTADORA DE LA PEQUEÑA Y MEDIANA EMPRESA MEXICANA Y EUROPEA, MEDIANTE ACCIONES PUNTUALES EN MATERIA DE ASISTENCIA TECNICA, CAPACITACION Y TRANSFERENCIA DE TECNOLOGIA.</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</si>
  <si>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</si>
  <si>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</si>
  <si>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</si>
  <si>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</si>
  <si>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</si>
  <si>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</si>
  <si>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</si>
  <si>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</si>
  <si>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</si>
  <si>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</si>
  <si>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</si>
  <si>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</si>
  <si>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</si>
  <si>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</si>
  <si>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</si>
  <si>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</si>
  <si>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</si>
  <si>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</si>
  <si>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</si>
  <si>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</si>
  <si>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</si>
  <si>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</si>
  <si>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</si>
  <si>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</si>
  <si>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1) CONTRATAR CON CARGO AL PATRIMONIO DEL FIDEICOMISO A LA PERSONA MORAL QUE SE HARÁ CARGO DE LA ELABORACIÓN DEL PROYECTO EJECUTIVO PARA LA CONSTRUCCIÓN Y OPERACIÓN DE UN PARQUE ECOLÓGICO EN EL TERRENO, Y 2) PROCEDER A LA DONACIÓN INMEDIATA DEL TERRENO A FAVOR DE LA FEDERACIÓN, A TRAVÉS DE LA SECRETARÍA DE LA FUNCIÓN PÚBLICA POR CONDUCTO DEL INSTITUTO DE ADMINISTRACIÓN Y AVALÚOS DE BIENES NACIONALES (EN ADELANTE EL INDAABIN).</t>
  </si>
  <si>
    <t>FIDEICOMISO PARQUE ECOLÓGICO 18 DE MARZO</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</si>
  <si>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</si>
  <si>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</si>
  <si>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</si>
  <si>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</si>
  <si>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</si>
  <si>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</si>
  <si>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</si>
  <si>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</si>
  <si>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</si>
  <si>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</si>
  <si>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</si>
  <si>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</si>
  <si>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</si>
  <si>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</si>
  <si>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</si>
  <si>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NO SE REPORTAN PAGOS O EGRESOS.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</si>
  <si>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FIDEICOMISO PLAN DE PENSIONES Y JUBILACÌONES ESSA</t>
  </si>
  <si>
    <t>FIDEICOMISO FONDO DE AHORRO OBREROS DE ESSA</t>
  </si>
  <si>
    <t>FIDEICOMISO FONDO DE AHORRO EMPLEADOS DE ESSA</t>
  </si>
  <si>
    <t>20003891K01105</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</si>
  <si>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</si>
  <si>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</si>
  <si>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</si>
  <si>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</si>
  <si>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</si>
  <si>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</si>
  <si>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</si>
  <si>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</si>
  <si>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</si>
  <si>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</si>
  <si>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</si>
  <si>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</si>
  <si>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</si>
  <si>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</si>
  <si>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</si>
  <si>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</si>
  <si>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</si>
  <si>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</si>
  <si>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</si>
  <si>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</si>
  <si>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</si>
  <si>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</si>
  <si>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</si>
  <si>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</si>
  <si>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</si>
  <si>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</si>
  <si>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</si>
  <si>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</si>
  <si>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</si>
  <si>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</si>
  <si>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</si>
  <si>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</si>
  <si>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</si>
  <si>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</si>
  <si>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</si>
  <si>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</si>
  <si>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</si>
  <si>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</si>
  <si>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</si>
  <si>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</si>
  <si>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</si>
  <si>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</si>
  <si>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</si>
  <si>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</si>
  <si>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</si>
  <si>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</si>
  <si>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</si>
  <si>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</si>
  <si>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</si>
  <si>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</si>
  <si>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</si>
  <si>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</si>
  <si>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</si>
  <si>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</si>
  <si>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SPE ALSTOM, S. A DE C. V.</t>
  </si>
  <si>
    <t>200018TOQ01043</t>
  </si>
  <si>
    <t>C. G. TRES VÍRGENES</t>
  </si>
  <si>
    <t>200518T4I01391</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</si>
  <si>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</si>
  <si>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</si>
  <si>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</si>
  <si>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</si>
  <si>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</si>
  <si>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</si>
  <si>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</si>
  <si>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</si>
  <si>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</si>
  <si>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</si>
  <si>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</si>
  <si>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</si>
  <si>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</si>
  <si>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</si>
  <si>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ES OBJETO DEL MANDATO QUE EL MANDATARIO OTORGUE FINANCIAMIENTOS PARA EL INTERCAMBIO COMERCIAL DE BIENES Y SERVICIOS ENTRE MÉXICO Y LOS PAÍSES PARTICIPANTES, Y/O PROYECTOS DE DESARROLLO ECONÓMICO A CORTO, MEDIANO Y LARGO PLAZO, ASÍ COMO A GASTOS LOCALES DE LOS PROYECTOS, DIRECTAMENTE A LOS SECTORES PÚBLICO Y PRIVADO DE LOS PAÍSES PARTICIPANTES, ASÍ COMO A LOS IMPORTADORES MEXICANOS DE BIENES Y SERVICIOS PROVENIENTES DE DICHOS PAÍSES, O A TRAVÉS DE INSTITUCIONES FINANCIERAS INTERMEDIARIAS AUTORIZADAS POR LA MANDANTE. ASIMISMO, CONFORME A LAS INSTRUCCIONES QUE EL MADATARIO RECIBA DE LA MANDANTE DESTINARÁ EL MONTO QUE LE INDIQUE PARA EL OTORGAMIENTO DE FINANCIAMIENTO NO REEMBOLSABLE PARA ACTIVIDADES DE ASISTENCIA TÉCNICA QUE BENEFICIEN A LOS PÁISES PARTICPANTES. (LOS PAISES PARTICIPANTES SON BELICE, COSTA RICA, EL SALVADOR, GUATEMALA, HAITI, HONDURAS, JAMAICA, NICARAGUA, PANAMÁ Y REPÚBLICA DOMINICANA)</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</si>
  <si>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</si>
  <si>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</si>
  <si>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</si>
  <si>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</si>
  <si>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</si>
  <si>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</si>
  <si>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</si>
  <si>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</si>
  <si>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</si>
  <si>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</si>
  <si>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</si>
  <si>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</si>
  <si>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TECNOLOGÍA Y AUTOMATIZACIÓN HONEYWELL F/1605</t>
  </si>
  <si>
    <t>NBD</t>
  </si>
  <si>
    <t>HOSPITAL GENERAL DE MÉXICO</t>
  </si>
  <si>
    <t>200612NBD01442</t>
  </si>
  <si>
    <t>SUSCRIPCIÓN Y ADMINISTRACIÓN DE LAS ACCIONES TECNOLOGÍA Y AUTOMATIZACIÓN HONEYWELL, S.A. DE C.V. (TAHSA)</t>
  </si>
  <si>
    <t>DESTINO: CENTROS DE INVESTIGACIÓN Y DESARROLLO TECNOLÓGICO
CUMPLIMIENTO DE LA MISIÓN:
NO SE REPORTAN METAS EN VIRTUD DE QUE DICHO FIDEICOMISO SE ENCUENTRA EN PROCESO DE EXTINCIÓN.</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</si>
  <si>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</si>
  <si>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</si>
  <si>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</si>
  <si>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</si>
  <si>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</si>
  <si>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</si>
  <si>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</si>
  <si>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</si>
  <si>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</si>
  <si>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</si>
  <si>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</si>
  <si>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</si>
  <si>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</si>
  <si>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</si>
  <si>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</si>
  <si>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</si>
  <si>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</si>
  <si>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</si>
  <si>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</si>
  <si>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</si>
  <si>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</si>
  <si>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</si>
  <si>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</si>
  <si>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</si>
  <si>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</si>
  <si>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</si>
  <si>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</si>
  <si>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</si>
  <si>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</si>
  <si>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</si>
  <si>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</si>
  <si>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</si>
  <si>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</si>
  <si>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</si>
  <si>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</si>
  <si>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</si>
  <si>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</si>
  <si>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</si>
  <si>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</si>
  <si>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</si>
  <si>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</si>
  <si>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</si>
  <si>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</si>
  <si>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</si>
  <si>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</si>
  <si>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</si>
  <si>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</si>
  <si>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</si>
  <si>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</si>
  <si>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</si>
  <si>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</si>
  <si>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</si>
  <si>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</si>
  <si>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</si>
  <si>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</si>
  <si>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</si>
  <si>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</si>
  <si>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</si>
  <si>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</si>
  <si>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</si>
  <si>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</si>
  <si>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</si>
  <si>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</si>
  <si>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</si>
  <si>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</si>
  <si>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</si>
  <si>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</si>
  <si>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</si>
  <si>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</si>
  <si>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</si>
  <si>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</si>
  <si>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</si>
  <si>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</si>
  <si>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</si>
  <si>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</si>
  <si>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</si>
  <si>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</si>
  <si>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</si>
  <si>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</si>
  <si>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</si>
  <si>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</si>
  <si>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</si>
  <si>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</si>
  <si>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</si>
  <si>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</si>
  <si>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</si>
  <si>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</si>
  <si>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</si>
  <si>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</si>
  <si>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</si>
  <si>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LAS APORTACIONES DE LOS FIDEICOMITENTES Y TERCEROS PARA LLEVAR A CABO LA CONSTRUCCION DEL DISTRIBUIDOR VIAL DE TEPOTZOTLAN</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</si>
  <si>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</si>
  <si>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</si>
  <si>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</si>
  <si>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</si>
  <si>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</si>
  <si>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</si>
  <si>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</si>
  <si>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</si>
  <si>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</si>
  <si>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</si>
  <si>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</si>
  <si>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HHG</t>
  </si>
  <si>
    <t>INSTITUTO NACIONAL DE LAS MUJERES</t>
  </si>
  <si>
    <t>200806HHG01498</t>
  </si>
  <si>
    <t>DESTINO: N/A
CUMPLIMIENTO DE LA MISIÓN:
SE CUMPLE CON EL OBJETO Y FINES DEL FIDEICOMISO, ÉSTE ESTARÁ VIGENTE, POR LO MENOS, HASTA EL TÉRMINO DEL PLAZO DE LA CONCESIÓN, EL CUAL ES EL 17-OCT-2037.</t>
  </si>
  <si>
    <t>CONACYT Y EL GOBIERNO MUNICIPAL DE PUEBLA, PUEBLA.</t>
  </si>
  <si>
    <t>20073890X01471</t>
  </si>
  <si>
    <t>FONDO MIXTO CONACYT - GOBIERNO MUNICIPAL DE PUEBLA, PUEBLA.</t>
  </si>
  <si>
    <t>DESTINO: CONSTRUCCIÓN DE DIVERSOS TRAMOS DE LA AUTOPISTA DURANGO-MAZATLÁN.
CUMPLIMIENTO DE LA MISIÓN:
SE CONTINÚA CON LOS FINES ESTABLECIDOS EN EL CONTRATO DE FIDEICOMISO, TALES COMO PAGO DE GASTOS DERIVADOS DE LA CONSTRUCCIÓN DE DIVERSOS TRAMOS DE LA AUTOPISTA DURANGO-MAZATLÁN.</t>
  </si>
  <si>
    <t>DESTINO: N/A
CUMPLIMIENTO DE LA MISIÓN:
LOS RESULTADOS FUERON LOS ESPERADOS DE ACUERDO CON SU OBJETIVO Y FINES Y LAS OBRAS YA ESTÁN CONCLUIDAS.</t>
  </si>
  <si>
    <t>DESTINO: N/A
CUMPLIMIENTO DE LA MISIÓN:
SE CUMPLE CON EL OBJETO Y FINES DEL FIDEICOMISO, ÉSTE ESTARÁ VIGENTE, POR LO MENOS, HASTA EL TÉRMINO DEL PLAZO DE LA CONCESIÓN, EL CUAL ES EL 24-ABR-2022.</t>
  </si>
  <si>
    <t>DESTINO: N/A
CUMPLIMIENTO DE LA MISIÓN:
SE CUMPLE CON EL OBJETO Y FINES DEL FIDEICOMISO, ÉSTE ESTARÁ VIGENTE, POR LO MENOS, HASTA EL TÉRMINO DEL PLAZO DE LA CONCESIÓN, EL CUAL ES EL 18-JUL-2020.</t>
  </si>
  <si>
    <t>DESTINO: N/A
CUMPLIMIENTO DE LA MISIÓN:
SE CUMPLE CON EL OBJETO Y FINES DEL FIDEICOMISO, ÉSTE ESTARÁ VIGENTE, POR LO MENOS, HASTA EL TÉRMINO DEL PLAZO DE LA CONCESIÓN, EL CUAL ES EL 28-NOV-2019.</t>
  </si>
  <si>
    <t>DESTINO: N/A
CUMPLIMIENTO DE LA MISIÓN:
SE CUMPLE CON EL OBJETO Y FINES DEL FIDEICOMISO, ÉSTE ESTARÁ VIGENTE, POR LO MENOS, HASTA EL TÉRMINO DEL PLAZO DE LA CONCESIÓN, EL CUAL ES EL 15-SEP-2015.</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</si>
  <si>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</si>
  <si>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</si>
  <si>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</si>
  <si>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</si>
  <si>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</si>
  <si>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</si>
  <si>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</si>
  <si>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</si>
  <si>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</si>
  <si>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</si>
  <si>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</si>
  <si>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</si>
  <si>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</si>
  <si>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</si>
  <si>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</si>
  <si>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</si>
  <si>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</si>
  <si>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</si>
  <si>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</si>
  <si>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</si>
  <si>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</si>
  <si>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</si>
  <si>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</si>
  <si>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</si>
  <si>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</si>
  <si>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</si>
  <si>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</si>
  <si>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</si>
  <si>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</si>
  <si>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</si>
  <si>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</si>
  <si>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</si>
  <si>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</si>
  <si>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</si>
  <si>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</si>
  <si>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</si>
  <si>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</si>
  <si>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</si>
  <si>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</si>
  <si>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</si>
  <si>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</si>
  <si>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</si>
  <si>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</si>
  <si>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</si>
  <si>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</si>
  <si>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</si>
  <si>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</si>
  <si>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</si>
  <si>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</si>
  <si>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</si>
  <si>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</si>
  <si>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</si>
  <si>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</si>
  <si>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</si>
  <si>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</si>
  <si>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</si>
  <si>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</si>
  <si>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</si>
  <si>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</si>
  <si>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</si>
  <si>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</si>
  <si>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CIATEC, A.C., “CENTRO DE INNOVACIÓN APLICADA EN TECNOLOGÍAS COMPETITIVAS”</t>
  </si>
  <si>
    <t>DESTINAR RECURSOS PARA LA CREACION Y MANTENIMIENTO DE INSTALACIONES DE INVESTIGACION, SU EQUIPAMIENTO, EL SUMINISTRO DE MATERIALES Y OTORGAMIENTO DE INCENTIVOS AL PERSONAL.</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</si>
  <si>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</si>
  <si>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</si>
  <si>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</si>
  <si>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</si>
  <si>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</si>
  <si>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</si>
  <si>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</si>
  <si>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</si>
  <si>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</si>
  <si>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</si>
  <si>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</si>
  <si>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</si>
  <si>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</si>
  <si>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</si>
  <si>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</si>
  <si>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</si>
  <si>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</si>
  <si>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</si>
  <si>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</si>
  <si>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</si>
  <si>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</si>
  <si>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</si>
  <si>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</si>
  <si>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</si>
  <si>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</si>
  <si>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</si>
  <si>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</si>
  <si>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</si>
  <si>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</si>
  <si>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</si>
  <si>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</si>
  <si>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</si>
  <si>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</si>
  <si>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</si>
  <si>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</si>
  <si>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</si>
  <si>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</si>
  <si>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</si>
  <si>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</si>
  <si>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</si>
  <si>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</si>
  <si>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</si>
  <si>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</si>
  <si>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</si>
  <si>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</si>
  <si>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</si>
  <si>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</si>
  <si>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</si>
  <si>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</si>
  <si>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</si>
  <si>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</si>
  <si>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</si>
  <si>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</si>
  <si>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</si>
  <si>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</si>
  <si>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</si>
  <si>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</si>
  <si>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</si>
  <si>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</si>
  <si>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G00</t>
  </si>
  <si>
    <t>COORDINACIÓN NACIONAL DEL PROGRAMA DE DESARROLLO HUMANO OPORTUNIDADES</t>
  </si>
  <si>
    <t>200320G0001351</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</si>
  <si>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</si>
  <si>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</si>
  <si>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</si>
  <si>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</si>
  <si>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</si>
  <si>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</si>
  <si>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</si>
  <si>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</si>
  <si>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</si>
  <si>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</si>
  <si>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</si>
  <si>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</si>
  <si>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</si>
  <si>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</si>
  <si>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</si>
  <si>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</si>
  <si>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</si>
  <si>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</si>
  <si>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</si>
  <si>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</si>
  <si>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</si>
  <si>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</si>
  <si>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</si>
  <si>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</si>
  <si>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</si>
  <si>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</si>
  <si>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</si>
  <si>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</si>
  <si>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</si>
  <si>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</si>
  <si>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</si>
  <si>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DESTINO: N/A
CUMPLIMIENTO DE LA MISIÓN:
SE CONTINÚA CON LOS FINES DE LA CONCESIÓN OTORGADA (20 DE OCTUBRE DE 1987) A BANOBRAS POR LA SCT PARA CONSTRUIR, OPERAR Y EXPLOTAR BAJO EL RÉGIMEN DE CUOTAS DE PEAJE EL TRAMO CARRETERO ATLACOMULCO-MARAVATIO.</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</si>
  <si>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</si>
  <si>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</si>
  <si>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</si>
  <si>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</si>
  <si>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</si>
  <si>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</si>
  <si>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</si>
  <si>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</si>
  <si>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ADMINISTRAR EL PATRIMONIO FIDEICOMITIDO QUE RECIBA DE RECURSOS PATRIMONIALES Y LOS APLIQUE AL PAGO DE LA OBRA PUBLICA Y SERVICIOS RELACIONADOS CON LA MISMA EN PROYECTOS DE INFRAESTRUCTURA PUBLICA PRODUCTIVA, HIDROAGRICOLA DE GRAN MAGNITUD, CARRETERAS, PUERTOS, AERODROMOS, FERROCARRILES Y TELECOMUNICACIONES PARA EL DESARROLLO ESTRATEGICO DEL SURESTE.</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</si>
  <si>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</si>
  <si>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</si>
  <si>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</si>
  <si>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</si>
  <si>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</si>
  <si>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</si>
  <si>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</si>
  <si>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</si>
  <si>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</si>
  <si>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</si>
  <si>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</si>
  <si>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199811L6L00874</t>
  </si>
  <si>
    <t>FONDO NACIONAL DEL DEPORTE</t>
  </si>
  <si>
    <t>DOTAR DE FONDOS AL BANCO NACIONAL DE TRANSPORTES, S.A. O A LA INSTITUCIÓN QUE SE ENCARGUE DE SU LIQUIDACIÓN, PARA CUBRIR LOS PASIVOS A CARGO DEL MENCIONADO BANCO CUANDO NO TENGA RECURSOS SUFICIENTES PARA HACERLES FRENTE.</t>
  </si>
  <si>
    <t>ACCIONES SATMEX (FIDEICOMISO N°80501)</t>
  </si>
  <si>
    <t>200706HIU01463</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</si>
  <si>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</si>
  <si>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</si>
  <si>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</si>
  <si>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</si>
  <si>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</si>
  <si>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C. D. PUERTO SAN CARLOS, S. A. DE C. V.</t>
  </si>
  <si>
    <t>200018TOQ01042</t>
  </si>
  <si>
    <t>CENTRAL PUERTO SAN CARLOS</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</si>
  <si>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</si>
  <si>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CONSTITUIR UN PATRIMONIO PARA LA ADQUISICIÓN DE PREDIOS UBICADOS EN LA APRN (ÁREA DE PROTECCIÓN DE RECURSOS NATURALES), POR CUENTA Y A NOMBRE DEL FIDEICOMITENTE, MISMOS PREDIOS QUE ESTE ÚLTIMO TRASPASARÁ EN ACTO DE DONACIÓN DE MANERA INMEDIATA Y AL MISMO MOMENTO DE SU ADQUISICIÓN, A LA FEDERACIÓN COMO ÁREA DE PROTECCIÓN DE RECURSOS NATURALES, Y EN NINGÚN MOMENTO PASARÁN A SER PARTE DEL PATRIMONIO DE UN PARTICULAR, PARA QUE CON ESA OBLIGACIÓN CONTRACTUAL LA FIDEICOMITENTE DE CABAL CUMPLIMIENTO A LOS COMPROMISOS ADQUIRIDOS EN LOS ANEXOS DE EJECUCIÓN A QUE SE REFIEREN LOS NUMERALES 1 Y 2 DEL INCISO H) DE LA FRACCIÓN I DEL RUBRO DE DECLARACIONES DEL PRESENTE INSTRUMENTO, ASÍ COMO COADYUVAR CON EL GOBIERNO DEL ESTADO DE MÉXICO EN LA SOLVENTACIÓN DE LOS ADEUDOS PENDIENTES POR CONCEPTO DE INDEMNIZACIÓN O REUBICACIÓN DE LAS COMUNIDADES ASENTADAS DENTRO DE LA POLIGONAL DEL APRN, PARA LA PROTECCIÓN Y CONSERVACIÓN A PERPETUIDAD DE LOS RECURSOS NATURALES EXISTENTES EN DICHA ÁREA.</t>
  </si>
  <si>
    <t>MONEX CASA DE BOLSA, S. A. DE C. V., MONEX GRUPO FINANCIERO</t>
  </si>
  <si>
    <t>CONSORCIO MEXICANO CONSTRUCTOR DE HUITES, S. A. DE C. V.</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</si>
  <si>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</si>
  <si>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CONVENIO DE COLABORACIÓN CELEBRADO POR LA COMISIÓN NACIONAL BANCARIA Y DE VALORES Y FIDELIQ, PARA REALIZAR EL ANÁLISIS DE 155 UNIONES DE CRÉDITO</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</si>
  <si>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</si>
  <si>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</si>
  <si>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</si>
  <si>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</si>
  <si>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</si>
  <si>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</si>
  <si>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</si>
  <si>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</si>
  <si>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</si>
  <si>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</si>
  <si>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</si>
  <si>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</si>
  <si>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</si>
  <si>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</si>
  <si>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</si>
  <si>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</si>
  <si>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</si>
  <si>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</si>
  <si>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</si>
  <si>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</si>
  <si>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H. AYUNTAMIENTO DE TEPOTZOTLAN, EDO. DE MEXICO</t>
  </si>
  <si>
    <t>TRIBUNAL FEDERAL DE JUSTICIA FISCAL Y ADMINISTRATIVA CON SEDE EN EL DISTRITO FEDERAL</t>
  </si>
  <si>
    <t>CONTRATO DE COMISION MERCANTIL AOI</t>
  </si>
  <si>
    <t>CONTRATO DE COMISION MERCANTIL FONDO INGRESOS EXCEDENTES (FIEX)</t>
  </si>
  <si>
    <t>CONTRATO PUBLICO DE INVERSION Y ADMINISTRACION DENOMINADO "JOVENES CON OPORTUNIDADES"</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</si>
  <si>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</si>
  <si>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</si>
  <si>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</si>
  <si>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</si>
  <si>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</si>
  <si>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</si>
  <si>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</si>
  <si>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</si>
  <si>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</si>
  <si>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</si>
  <si>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</si>
  <si>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</si>
  <si>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</si>
  <si>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</si>
  <si>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</si>
  <si>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</si>
  <si>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</si>
  <si>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</si>
  <si>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</si>
  <si>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</si>
  <si>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</si>
  <si>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</si>
  <si>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</si>
  <si>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</si>
  <si>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</si>
  <si>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</si>
  <si>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</si>
  <si>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</si>
  <si>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EL GOBIERNO DEL DISTRITO FEDERAL Y EL GOBIERNO DEL ESTADO DE MÉXICO</t>
  </si>
  <si>
    <t>APOYAR EL CUMPLIMIENTO DE LOS PROGRAMAS, PROYECTOS, OBRAS Y ACCIONES DE LA COMISIÓN EJECUTIVA DE COORDINACIÓN METROPOLITANA, PARA LA ATENCIÓN DE LOS PROBLEMAS DE LA ZONA METROPOLITANA DEL VALLE DE MÉXICO</t>
  </si>
  <si>
    <t>INTERACCIONES</t>
  </si>
  <si>
    <t>FIDEICOMISO PARA EL FONDO METROPOLITANO DE PROYECTOS DE IMPACTO AMBIENTAL EN EL VALLE DE MÉXICO</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</si>
  <si>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</si>
  <si>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</si>
  <si>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</si>
  <si>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</si>
  <si>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</si>
  <si>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</si>
  <si>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</si>
  <si>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REGULARIZACION DE PREDIOS E INDEMNIZACIONES. PARA CUMPLIR LAS OBLIGACIONES JURIDICAS DEL PODER JUDICIAL EN MATERIA DE TIERRAS.
CUMPLIMIENTO DE LA MISIÓN:
CUMPLIO SUS METAS Y SE AUTORIZÓ SU EXTINCIÓN, PROPONIENDO COMO FECHA DE FORMALIZACIÓN DEL CONVENIO DE EXTINCIÓN EL 28 DE FEBRERO DE 2006. SE RETOMAN LAS ACCIONES PARA CONCLUIR EL TRÁMITE Y SOLICITAR SU BAJA DE CLAVE DE REGISTRO.</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</si>
  <si>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</si>
  <si>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</si>
  <si>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</si>
  <si>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</si>
  <si>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</si>
  <si>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</si>
  <si>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</si>
  <si>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</si>
  <si>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</si>
  <si>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DESTINO: PAGO DE PENSIONES, JUBILACIONES Y GASTOS MEDICOS
CUMPLIMIENTO DE LA MISIÓN:
OTORGAR LOS BENEFICIOS A LOS PENSIONADOS Y SUS BENEFICIARIOS DE BANPESCA, CONFORME A LAS CONDICIONES DE TRABAJO, CONSISTENTES EN EL PAGO DE PENSIONES Y GASTOS MÉDICOS.</t>
  </si>
  <si>
    <t>DESTINO: LOS RECURSOS SON UTILIZADOS PARA EFECTUAR LOS PAGOS QUE APOYEN LA EDICION, IMPRESION, PUBLICACION, DISTRIBUCION Y COMERCIALIZACION DE LOS LIBROS QUE INTERESAN AL SUBSISTEMA DGETI Y PROCEDER A LA ADQUISICION DE LOS MATERIALES Y EQUIPO NECESARIO PARA EL CUMPLIMIENTO DEL OBJETO DE ESTE CONVENIO.
CUMPLIMIENTO DE LA MISIÓN:
IMPRESION DE EDICIONES NUEVAS, REEIMPRESIONES DE LIBROS Y MATERIALES DE APOYO.</t>
  </si>
  <si>
    <t>DESTINO: PAGO DE GASTOS ADMINISTRATIVOS A LA FIDUCIARIA, ASÍ COMO EL PAGO DE PRIMA DE ANTIGÜEDAD QUE CANAL 22 OTORGA A LOS TRABAJADORES QUE SON SEPARADOS DE SU ENCARGO EN LA TELEVISORA, DE CONFORMIDAD CON LA LEY FEDERAL DEL TRABAJO.
CUMPLIMIENTO DE LA MISIÓN:
EN EL TRIMESTRE QUE SE REPORTA NO SE PRESENTÓ NINGUN SUPUESTO DE PENSION POR JUBILACIÓN.</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</si>
  <si>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</si>
  <si>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</si>
  <si>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</si>
  <si>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</si>
  <si>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</si>
  <si>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</si>
  <si>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</si>
  <si>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</si>
  <si>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</si>
  <si>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</si>
  <si>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</si>
  <si>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</si>
  <si>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</si>
  <si>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</si>
  <si>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</si>
  <si>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</si>
  <si>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</si>
  <si>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</si>
  <si>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</si>
  <si>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</si>
  <si>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</si>
  <si>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</si>
  <si>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</si>
  <si>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</si>
  <si>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</si>
  <si>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</si>
  <si>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</si>
  <si>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</si>
  <si>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</si>
  <si>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</si>
  <si>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</si>
  <si>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</si>
  <si>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</si>
  <si>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</si>
  <si>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</si>
  <si>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</si>
  <si>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</si>
  <si>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</si>
  <si>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</si>
  <si>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</si>
  <si>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</si>
  <si>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</si>
  <si>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</si>
  <si>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</si>
  <si>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</si>
  <si>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</si>
  <si>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</si>
  <si>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</si>
  <si>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</si>
  <si>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CONTRIBUIR AL DESARROLLO DEL SECTOR INDUSTRIAL COMERCIAL Y DE SERVICIOS DEL PAÍS, (CRECE) LOS ELEMENTOS NECESARIOS PARA DESARROLLAR SUS FUNCIONES.</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</si>
  <si>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</si>
  <si>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</si>
  <si>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</si>
  <si>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</si>
  <si>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</si>
  <si>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</si>
  <si>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CUBRIR GASTOS RELACIONADOS CON AUDITORIAS CONSULTAS Y ASUNTOS JURÍDICOS PENDIENTES DE FERTIMEX DERIVADOS DEL PROCESO DE SU LIQUIDACIÓN.</t>
  </si>
  <si>
    <t>200106F0001129</t>
  </si>
  <si>
    <t>200306HKA01339</t>
  </si>
  <si>
    <t>FIDEICOMISO DE PENSIONES DEL SISTEMA BANRURAL.</t>
  </si>
  <si>
    <t>200606HKA01446</t>
  </si>
  <si>
    <t>200606HKA01449</t>
  </si>
  <si>
    <t>200606HKA01450</t>
  </si>
  <si>
    <t>FIDEICOMISO PARA ADMINISTRAR EL FONDO DE PENSIONES DE FOPPAZ</t>
  </si>
  <si>
    <t>200406HKA01358</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</si>
  <si>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</si>
  <si>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</si>
  <si>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</si>
  <si>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</si>
  <si>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</si>
  <si>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</si>
  <si>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</si>
  <si>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</si>
  <si>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</si>
  <si>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</si>
  <si>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</si>
  <si>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F/11025590 (ANTES 4483-0) "DURANGO-YERBANIS"</t>
  </si>
  <si>
    <t>200309J0U01323</t>
  </si>
  <si>
    <t>GOBIERNO DEL ESTADO DE PUEBLA</t>
  </si>
  <si>
    <t>200309J0U01347</t>
  </si>
  <si>
    <t>AUTOPISTAS TIJUANA- MEXICALI, S.A. DE C.V.</t>
  </si>
  <si>
    <t>700009JOU246</t>
  </si>
  <si>
    <t>700009JOU247</t>
  </si>
  <si>
    <t>FIDEICOMISO MEXICANA DE TÉCNICOS DE AUTOPISTAS (LIBRAMIENTO ORIENTE SLP)</t>
  </si>
  <si>
    <t>AUTOPISTAS CONCESIONADAS DEL ALTIPLANO, S.A. DE C.V.</t>
  </si>
  <si>
    <t>700009JOU251</t>
  </si>
  <si>
    <t>FIDEICOMISO AUTOPISTAS CONCESIONADAS DEL ALTIPLANO (SAN MARTIN-TEXMELUCAN-TLAXCALA)</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</si>
  <si>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</si>
  <si>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</si>
  <si>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</si>
  <si>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</si>
  <si>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</si>
  <si>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</si>
  <si>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</si>
  <si>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</si>
  <si>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DESTINO: PAGO DE PRIMAS DE ANTIGÜEDAD AL PERSONAL DEL INSTITUTO DEL FONDO NACIONAL PARA EL CONSUMO DE LOS TRABAJADORES (INFONACOT).
CUMPLIMIENTO DE LA MISIÓN:
ES UN FIDEICOMISO NO CONSIDERADO ENTIDAD Y POR LO TANTO SIN ESTRUCTURA. POR LO ANTERIOR, NO LE APLICA ESTE REPORTE.</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</si>
  <si>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</si>
  <si>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</si>
  <si>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</si>
  <si>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</si>
  <si>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</si>
  <si>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</si>
  <si>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</si>
  <si>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</si>
  <si>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</si>
  <si>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</si>
  <si>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</si>
  <si>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</si>
  <si>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</si>
  <si>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</si>
  <si>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</si>
  <si>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</si>
  <si>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</si>
  <si>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200116B0001220</t>
  </si>
  <si>
    <t>HUITES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</si>
  <si>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</si>
  <si>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</si>
  <si>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</si>
  <si>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</si>
  <si>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</si>
  <si>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</si>
  <si>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</si>
  <si>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</si>
  <si>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</si>
  <si>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</si>
  <si>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</si>
  <si>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</si>
  <si>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</si>
  <si>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</si>
  <si>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</si>
  <si>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</si>
  <si>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</si>
  <si>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</si>
  <si>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</si>
  <si>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</si>
  <si>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</si>
  <si>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</si>
  <si>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</si>
  <si>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</si>
  <si>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</si>
  <si>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200211A2M01293</t>
  </si>
  <si>
    <t>PROGRAMA NACIONAL DE BECAS PARA LA EDUCACIÓN SUPERIOR -PRONABES-UAM</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</si>
  <si>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</si>
  <si>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</si>
  <si>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</si>
  <si>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</si>
  <si>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</si>
  <si>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</si>
  <si>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</si>
  <si>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</si>
  <si>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</si>
  <si>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</si>
  <si>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</si>
  <si>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</si>
  <si>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199809J3W00732</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</si>
  <si>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</si>
  <si>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</si>
  <si>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</si>
  <si>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</si>
  <si>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</si>
  <si>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</si>
  <si>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</si>
  <si>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</si>
  <si>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</si>
  <si>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</si>
  <si>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</si>
  <si>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</si>
  <si>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</si>
  <si>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</si>
  <si>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</si>
  <si>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</si>
  <si>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</si>
  <si>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</si>
  <si>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</si>
  <si>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</si>
  <si>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FONDO PARA EL FORTALECIMIENTO DE LAS CAPACIDADES CIENTÍFICAS Y TECNOLÓGICAS ESTRATÉGICAS.</t>
  </si>
  <si>
    <t>APOYAR LA CREACIÓN DE CENTROS DE INVESTIGACIÓN Y DESARROLLO TECNOLÓGICO PARA FORTALECER LAS CAPACIDADES DE LAS EMPRESAS INTERESADAS EN APROVECHAR LA INNOVACIÓN TECNOLÓGICA.</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</si>
  <si>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</si>
  <si>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</si>
  <si>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</si>
  <si>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</si>
  <si>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</si>
  <si>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</si>
  <si>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</si>
  <si>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</si>
  <si>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</si>
  <si>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</si>
  <si>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</si>
  <si>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</si>
  <si>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</si>
  <si>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</si>
  <si>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</si>
  <si>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</si>
  <si>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</si>
  <si>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</si>
  <si>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</si>
  <si>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DESTINAR EL PATRIMONIO AL APOYO DEL PROGRAMA MIGRANTES INVIERTE EN MEXICO Y AL PROGRAMA DE APOYO A EMPRENDEDORES.</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</si>
  <si>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</si>
  <si>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</si>
  <si>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</si>
  <si>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DESTINO: NO EXISTEN EGRESOS EN EL PERÍODO QUE SE INFORMA
CUMPLIMIENTO DE LA MISIÓN:
ESTE FIDEICOMISO SE CONSTITUYÓ COMO GARANTÍA DE PAGO, PARA UN ARRENDAMIENTO FINANCIERO POR LA ADQUISICIÓN DE UN ACELERADOR LINEAL PARA EL ÁREA DE ONCOLOGÍA DEL HOSPITAL.</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</si>
  <si>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</si>
  <si>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</si>
  <si>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</si>
  <si>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</si>
  <si>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</si>
  <si>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</si>
  <si>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</si>
  <si>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</si>
  <si>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</si>
  <si>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</si>
  <si>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</si>
  <si>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</si>
  <si>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</si>
  <si>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</si>
  <si>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</si>
  <si>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</si>
  <si>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</si>
  <si>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</si>
  <si>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</si>
  <si>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</si>
  <si>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</si>
  <si>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</si>
  <si>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</si>
  <si>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</si>
  <si>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</si>
  <si>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</si>
  <si>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</si>
  <si>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</si>
  <si>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</si>
  <si>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</si>
  <si>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</si>
  <si>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</si>
  <si>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</si>
  <si>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</si>
  <si>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</si>
  <si>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</si>
  <si>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</si>
  <si>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</si>
  <si>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</si>
  <si>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</si>
  <si>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</si>
  <si>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</si>
  <si>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</si>
  <si>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</si>
  <si>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</si>
  <si>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</si>
  <si>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</si>
  <si>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</si>
  <si>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</si>
  <si>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</si>
  <si>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</si>
  <si>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</si>
  <si>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</si>
  <si>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</si>
  <si>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</si>
  <si>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</si>
  <si>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</si>
  <si>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</si>
  <si>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</si>
  <si>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</si>
  <si>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</si>
  <si>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</si>
  <si>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</si>
  <si>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</si>
  <si>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</si>
  <si>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</si>
  <si>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</si>
  <si>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DESTINO: NO SON RECURSOS PUBLICOS (SON RECURSOS PRIVADOS)
CUMPLIMIENTO DE LA MISIÓN:
SE CONTINUA CON EL CUMPLIMIENTO DE LOS FINES DEL FIDEICOMISO.</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</si>
  <si>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</si>
  <si>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DESTINO: PENSIONES, JUBILACIONES, VALES DE DESPENSA, HONORARIOS MEDICOS, DEPORTIVOS, VIUDEZ Y ORFANDAD, MEDICINAS, HOSPITALES, REEMBOLSOS POR GASTOS MEDICOS Y PRIMAS DE ANTIGUEDAD.
CUMPLIMIENTO DE LA MISIÓN:
SE PAGARON EN EL PERIODO REPORTADO, PENSIONES, JUBILACIONES, VALES DE DESPENSA, HONORARIOS MEDICOS, DEPORTIVOS, VIUDEZ Y ORFANDAD, MEDICINAS HOSPITALES, REEMBOLSOS POR GASTOS MEDICOS Y PRIMAS DE ANTIGUEDAD</t>
  </si>
  <si>
    <t>DESTINO: HONORARIOS PROFESIONALES, GASTOS DE PROMOCIÓN, SISTEMAS DE INFORMACIÓN Y OTROS GASTOS.
CUMPLIMIENTO DE LA MISIÓN:
SE PROPORCIONO ASISTENCIA TECNICA Y CAPACITACION.</t>
  </si>
  <si>
    <t>DESTINO: I.S.R. SOBRE INVERSIONES
CUMPLIMIENTO DE LA MISIÓN:
SE PROPORCIONO APOYO A LOS FIDEICOMITENTES PARA EL FORTALECIMIENTO DE SU CAPITAL, EN TERMINOS DE LO SEÑALADO EN EL ART 55 BIS DE LA LEY DE INSTITUCIONES DE CREDITO.</t>
  </si>
  <si>
    <t>DESTINO: GASTOS DE ADMINISTRACION, GASTOS FINANCIEROS Y GASTOS DE VENTA
CUMPLIMIENTO DE LA MISIÓN:
SE APOYO LA DIVULGACION DE DIVERSAS MANIFESTACIONES ARTISTICAS EN MEXICO.</t>
  </si>
  <si>
    <t>DESTINO: IMPUESTOS DIVERSOS, COMISIONES PAGADAS Y GASTOS DE ADMINISTRACION, HONORARIOS POR SERVICIOS PROFESIONALES
CUMPLIMIENTO DE LA MISIÓN:
SE PARTICIPO EN CAPACITACION Y EDUCACION ENCAMINADAS AL MEJORAMIENTO DE LA CULTURA DE DISEÑO A NIVEL NACIONAL.</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</si>
  <si>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</si>
  <si>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</si>
  <si>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</si>
  <si>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</si>
  <si>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</si>
  <si>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</si>
  <si>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</si>
  <si>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 PUERTO VALLARTA, JALISCO.</t>
  </si>
  <si>
    <t>CREACIÓN DE UN FONDO AUTÓNOMO QUE PERMITA CUBRIR LOS GASTOS DERIVADOS DE LA PUBLICIDAD Y PROMOCIÓN TURÍSTICA DE PUERTO VALLARTA, JALISCO.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</si>
  <si>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</si>
  <si>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</si>
  <si>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</si>
  <si>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</si>
  <si>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</si>
  <si>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</si>
  <si>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</si>
  <si>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</si>
  <si>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</si>
  <si>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</si>
  <si>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</si>
  <si>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</si>
  <si>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</si>
  <si>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</si>
  <si>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</si>
  <si>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</si>
  <si>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</si>
  <si>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</si>
  <si>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FIDEICOMISO CENTRO DE INGENIERÍA Y DESARROLLO INDUSTRIAL NO. 030053-0</t>
  </si>
  <si>
    <t>9ZW</t>
  </si>
  <si>
    <t>REALIZAR LOS ACTOS NECESARIOS PARA LA LIQUIDACIÓN DE LA MÉX.- TEX DEVELOPMENT CORP. POR LA IMPRODUCTIVIDAD DE LA EMPRESA</t>
  </si>
  <si>
    <t>20073890Y01468</t>
  </si>
  <si>
    <t>DESTINO: N/A
CUMPLIMIENTO DE LA MISIÓN:
SE CUMPLE CON EL OBJETO Y FINES DEL FIDEICOMISO, ÉSTE ESTARÁ VIGENTE, POR LO MENOS, HASTA EL TÉRMINO DEL PLAZO DE LA CONCESIÓN, EL CUAL ES EL 20-DIC-2020.</t>
  </si>
  <si>
    <t>DESTINO: PARA MEJORAR LA COMPETITIVIDAD DE LAS PYMES
CUMPLIMIENTO DE LA MISIÓN:
APOYAR A LAS PEQUEÑAS O MEDIANAS EMPRESAS MEXICANAS PARA LA REALIZACIÓN DE PROYECTOS DE INNOVACIÓN Y TRANSFERENCIA DE TECNOLOGÍA.</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</si>
  <si>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</si>
  <si>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DESTINO: NO APLICA.
CUMPLIMIENTO DE LA MISIÓN:
EN VIRTUD DE LA SUFICIENCIA DE CAPITAL DE BANOBRAS, ASÍ COMO DE LA BAJA VOLATILIDAD EN EL ÍNDICE DE CAPITALIZACIÓN, NO FUE NECESARIO QUE BANOBRAS REALIZARA APORTACIONES AL PATRIMONIO DE DICHO FIDEICOMISO.</t>
  </si>
  <si>
    <t>DESTINO: PROPORCIONAR APOYOS A LA PROPIA INSTITUCIÓN ENCAMINADOS AL FORTALECIMIENTO DE SU CAPITAL.
CUMPLIMIENTO DE LA MISIÓN:
FORTALECIMIENTO DEL CAPITAL.</t>
  </si>
  <si>
    <t>DESTINO: FOMENTAR EL AHORRO SISTEMÁTICO DE SUS TRABAJADORES QUE LES PERMITA, ADEMÁS DE ESTABLECER UN PATRIMONIO FAMILIAR.
CUMPLIMIENTO DE LA MISIÓN:
FOMENTAR EL AHORRO SISTEMÁTICO DE SUS TRABAJADORES QUE LES PERMITA, ADEMÁS DE ESTABLECER UN PATRIMONIO FAMILIAR.</t>
  </si>
  <si>
    <t>UNIDAD DE BANCA, VALORES Y AHORRO</t>
  </si>
  <si>
    <t>AMINORAR EL EFECTO SOBRE LAS FINANZAS PÚBLICAS Y LA ECONOMÍA NACIONAL CUANDO OCURRAN DISMINUCIONES DE LOS INGRESOS PETROLEROS DEL GOBIERNO FEDERAL, ASOCIADAS A DISMINUCIONES EN EL PRECIO PROMEDIO PONDERADO DE BARRIL DE PETRÓLEO CRUDO MEXICANO Y DE OTROS HIDROCARBUROS,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</si>
  <si>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</si>
  <si>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</si>
  <si>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</si>
  <si>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</si>
  <si>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</si>
  <si>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</si>
  <si>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</si>
  <si>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</si>
  <si>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</si>
  <si>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</si>
  <si>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</si>
  <si>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</si>
  <si>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</si>
  <si>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</si>
  <si>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</si>
  <si>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</si>
  <si>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</si>
  <si>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</si>
  <si>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</si>
  <si>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UNIDAD DE BANCA Y AHORRO</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</si>
  <si>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</si>
  <si>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</si>
  <si>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</si>
  <si>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</si>
  <si>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</si>
  <si>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</si>
  <si>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</si>
  <si>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</si>
  <si>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DR. JOSÉ A. SARUKHAN KERMES, DR. JORGE SOBERON MAINERO, M EN Z. JORGE LLORENTE BOUSQUETS</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</si>
  <si>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</si>
  <si>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</si>
  <si>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</si>
  <si>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</si>
  <si>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</si>
  <si>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</si>
  <si>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</si>
  <si>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</si>
  <si>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</si>
  <si>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DESTINO: OTROS GASTOS DE ADMINISTRACION.
CUMPLIMIENTO DE LA MISIÓN:
EMITIR, ENAJENAR Y ENTREGAR LOS CERTIFICADOS DE PARTICIPACIÓN INMOBILIARIA NO AMORTIZABLES, CUANDO ÉSTOS HAYAN SIDO INTEGRAMENTE CUBIERTOS.</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</si>
  <si>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</si>
  <si>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</si>
  <si>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</si>
  <si>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</si>
  <si>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</si>
  <si>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EN EL PERÍODO REPORTADO.</t>
  </si>
  <si>
    <t>DESTINO: NO APLICA
CUMPLIMIENTO DE LA MISIÓN:
LA ENAJENACIÓN DE LOS LOTES EN EL FRACCIONAMIENTO DE AGUA HEDIONDA EN CUAUTLA, MORELOS. ESTÁ CUMPLIDA.</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</si>
  <si>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</si>
  <si>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</si>
  <si>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DESTINO: APORTACION EN FIDEICOMISO DEL TERRENO A HOTELES CLUB TULUM (ANTES HOTELES ROBINSON TULUM).
CUMPLIMIENTO DE LA MISIÓN:
GARANTIZAR LAS INVERSIONES</t>
  </si>
  <si>
    <t>DESTINO: CUBRIR PENSIONES DEL PERSONAL DE FONATUR.
CUMPLIMIENTO DE LA MISIÓN:
CUBRIR CON OPORTUNIDAD LAS EROGACIONES CORRESPONDIENTES AL PERSONAL DE LA INSTITUCION, QUE A ELLO TENGAN DERECHO.</t>
  </si>
  <si>
    <t>DESTINO: HONORARIOS FIDUCIARIOS.
CUMPLIMIENTO DE LA MISIÓN:
EL FIDEICOMISO DEJO DE OPERAR POR INSTRUCCIONES DE LA SHCP DESDE JULIO DE 1999, EN VIRTUD DE HABERSE CONSTITUIDO DE MANERA IRREGULAR, YA QUE EL GOBIERNO FEDERAL NO PARTICIPO COMO FIDEICOMITENTE, SINO COMO COADYUVANTE (FIGURA INEXISTENTE).</t>
  </si>
  <si>
    <t>DESTINO: EL FIDEICOMISO SE ENCUENTRA EN PROCESO DE EXTINCIÓN.
CUMPLIMIENTO DE LA MISIÓN:
SE HAN ENTREGADO LOS RECURSOS REMANENTES DE LA CUENTA DEL CONTRATO Y DE LA SUBCUENTA</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</si>
  <si>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</si>
  <si>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EL ACTO JURÍDICO SE EXTINGUÍO EN EL AÑO 2001, SE ESTÁ EN ESPERA DE LA AUTORIZACIÓN DE LA BAJA DE LA CLAVE DE REGISTRO DEL FIDEICOMISO POR PARTE DE LA SHCP.
CUMPLIMIENTO DE LA MISIÓN:
EN EL PERIODO EN QUE ESTUVO EN FUNCIONAMIENTO SE CUMPLIÓ CON LA MISIÓN Y LOS FINES DEL FIDEICOMISO QUE FUERON EL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</si>
  <si>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DESTINO: ESTOS RECURSOS SOLO ESTÁN DISPONIBLES PARA LOS GASTOS DE EXTINCIÓN DEL FIDEICOMISO.
CUMPLIMIENTO DE LA MISIÓN:
NO EXISTEN METAS REGISTRADAS YA QUE ESTE FIDEICOMISO SE ENCUENTRA EN PROCESO DE EXTINCION.</t>
  </si>
  <si>
    <t>DESTINO: RESERVA PARA EL PAGO DE LAS PENSIONES DEL PERSONAL DEL INSTITUO DEL FONDO NACIONAL PARA EL CONSUMO DE LOS TRABAJADORES (INFONACOT)
CUMPLIMIENTO DE LA MISIÓN:
ES UN FIDEICOMISO NO CONSIDERADO ENTIDAD Y POR LO TANTO SIN ESTRUCTURA. POR LO ANTERIOR, NO LE APLICA ESTE REPORTE.</t>
  </si>
  <si>
    <t>DESTINO: CUBRIR LAS EROGACIONES POR LAS ADQUISICIONES DE BIENES, TALES COMO EQUIPO MILITAR, TERRESTRE, AEREO, REFACCIONES Y OBRA PUBLICA, DESTINADOS A OPERACIONES DE ORDEN INTERIOR O SEGURIDAD NACIONAL, DE CARACTER CONTINGENTE O URGENTE.
CUMPLIMIENTO DE LA MISIÓN:
FIDEICOMISO DE RECIENTE APERTURA, SE HA INSTALADO EL COMITE TECNICO Y EMITIDO LAS REGLAS DE OPERACION, SE TIENEN APROBADOS A LA FECHA 39 PROYECTOS POR APLICAR.</t>
  </si>
  <si>
    <t>DESTINO: MANTENIMIENTO Y REPARACION DE INSTALACIONES, PAGO DE IMPUESTOS, GASTOS DE ADMINISTRACION Y SIENDO EL PRINCIPAL RUBRO LAS ENTREGAS AL FIDEICOMITENTE.
CUMPLIMIENTO DE LA MISIÓN:
SE ESTAN RENOVANDO LAS INSTALACIONES, EL HOTEL ES AUTOFINANCIABLE Y SE RECUPERA LA INVERSION REALIZADA, ASIMISMO SE BRINDA SERVICIOS RECREATIVOS A LOS DERECHOHABIENTES.</t>
  </si>
  <si>
    <t>DESTINO: NO HUBO EGRESOS EN EL PERIODO QUE SE REPORTA, LA CANTIDAD REPORTADA CORRESPONDE A PERDIDA CAMBIARIA
CUMPLIMIENTO DE LA MISIÓN:
ASIGNACION DE LOS RECURSOS A DIVERSOS PROGRAMAS EN CUMPLIMIENTO DE LOS FINES PARA LOS QUE FUE CONSTITUIDO EL FIDEICOMISO.</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</si>
  <si>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</si>
  <si>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</si>
  <si>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</si>
  <si>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</si>
  <si>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</si>
  <si>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</si>
  <si>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t>
  </si>
  <si>
    <t>DESTINO: OTROS GASTOS DE OPERACIÓN, ADMINISTRACIÓN, HONORARIOS Y COMISIONES PAGADAS.
CUMPLIMIENTO DE LA MISIÓN:
ESTE FIDEICOMISO SE ENCUENTRA EN PROCESO DE EXTINCION.</t>
  </si>
  <si>
    <t>DESTINO: N/A
CUMPLIMIENTO DE LA MISIÓN:
LOS RESULTADOS FUERON LOS ESPERADOS DE ACUERDO CON SU OBJETIVO Y FINES, LAS OBRAS YA ESTAN CONCLUIDAS.</t>
  </si>
  <si>
    <t>DESTINO: CUBRIR GASTOS ADMINISTRATIVOS Y RETIROS DEL PERSONAL.
CUMPLIMIENTO DE LA MISIÓN:
CONSTITUIR LA RESERVA REQUERIDA A TRAVES DE UN CONTRATO DE FIDEICOMISO IRREVOCABLE CON UNA INSTITUCIÓN FIDUCIARIA QUE CUBRA LA PRIMA DE ANTIGUEDAD DEL PERSONAL DE PLANTA.</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</si>
  <si>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</si>
  <si>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</si>
  <si>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</si>
  <si>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</si>
  <si>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</si>
  <si>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</si>
  <si>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</si>
  <si>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</si>
  <si>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</si>
  <si>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</si>
  <si>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COMPONENTE PATRIMONIAL QUE BRINDA A CADA UNO DE LOS BECARIOS QUE CURSAN EDUCACION MEDIA SUPERIOR, UN INCENTIVO PARA TERMINAR ESTE NIVEL EDUCATIVO Y UNA BASE PARA POTENCIAR SUS CAPACIDADES AL TERMINO DEL MISMO. CONSISTENTE EN UN BENEFICIO ECONOMICO DIFERIDO QUE SE ACUMULA EN FORMA DE PUNTOS, SIEMPRE QUE PERMANEZCAN EN LA ESCUELA A PARTIR DEL TERCER GRADO DE SECUNDARIA Y QUE SE CONVIERTE EN UN FONDO DE AHORRO ADMINISTRADO POR LA FIDUCIARIA, AL CUAL EL BECARIO SE HACE ACREEDOR SI CONCLUYE SU EDUCACION MEDIA SUPERIOR ANTES DE LOS 22 AÑOS.</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</si>
  <si>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</si>
  <si>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</si>
  <si>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DESTINO: SIN EROGACIONES EN EL PERIODO
CUMPLIMIENTO DE LA MISIÓN:
SIN OPERACIONES EN EL PERIODO.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</si>
  <si>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</si>
  <si>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</si>
  <si>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</si>
  <si>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</si>
  <si>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</si>
  <si>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</si>
  <si>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</si>
  <si>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</si>
  <si>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</si>
  <si>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</si>
  <si>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</si>
  <si>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</si>
  <si>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</si>
  <si>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</si>
  <si>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</si>
  <si>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</si>
  <si>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</si>
  <si>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</si>
  <si>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DESTINO: CREACIÓN Y MANTENIMIENTO DE INSTALACIONES DE INVESTIGACIÓN, EQUIPAMIENTO Y EL SUMINISTRO DE MATERIALES
CUMPLIMIENTO DE LA MISIÓN:
FIDEICOMISO EXTINTO EL 20 DE JUNIO DE 2006</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</si>
  <si>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</si>
  <si>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</si>
  <si>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</si>
  <si>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</si>
  <si>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</si>
  <si>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</si>
  <si>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</si>
  <si>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</si>
  <si>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</si>
  <si>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</si>
  <si>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</si>
  <si>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700006HIU301</t>
  </si>
  <si>
    <t>FIDEICOMISO F/10948-4</t>
  </si>
  <si>
    <t>CAPITALIZACIÓN DE CRÉDITOS Y CONSERVAR LA TITULARIDAD DE LAS ACCIONES.</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</si>
  <si>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</si>
  <si>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</si>
  <si>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</si>
  <si>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</si>
  <si>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</si>
  <si>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</si>
  <si>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</si>
  <si>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</si>
  <si>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</si>
  <si>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</si>
  <si>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</si>
  <si>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</si>
  <si>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</si>
  <si>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</si>
  <si>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</si>
  <si>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</si>
  <si>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</si>
  <si>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</si>
  <si>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</si>
  <si>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</si>
  <si>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</si>
  <si>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</si>
  <si>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</si>
  <si>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</si>
  <si>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</si>
  <si>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</si>
  <si>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FIDEICOMISO DE APOYO A EMPRENDEDORES Y MIGRANTES 80280</t>
  </si>
  <si>
    <t>200506HIU01397</t>
  </si>
  <si>
    <t>700006HIU368</t>
  </si>
  <si>
    <t>HJO</t>
  </si>
  <si>
    <t>BANCO DEL AHORRO NACIONAL Y SERVICIOS FINANCIEROS, S.N.C.</t>
  </si>
  <si>
    <t>200306HJO01320</t>
  </si>
  <si>
    <t>200306HJO01321</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</si>
  <si>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</si>
  <si>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</si>
  <si>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GASTOS OPERATIVOS.
CUMPLIMIENTO DE LA MISIÓN:
APOYAR EL DESARROLLO DEL PROYECTO BARRANCAS DEL COBRE.</t>
  </si>
  <si>
    <t>FONDO DE APOYO AL PROGRAMA INTERSECTORIAL DE EDUCACIÓN SALUDABLE</t>
  </si>
  <si>
    <t>PAGAR CON CARGO AL PATRIMONIO FIDEICOMITIDO LOS GASTOS PREVIOS DE LAS OBRAS INCLUIDAS EN PAQUETES PIDIREGAS DE INVERSION FINANCIADA DIRECTA, QUE INCLUYE INDEMNIZACIONES POR SERVIDUMBRE DE PASO, PAGO DE OCUPACION, ADQUISICION DE TERRENOS, PAGO POR LA ELABORACION DE ESTUDIOS DE VIABILIDAD, ETC.</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</si>
  <si>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</si>
  <si>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</si>
  <si>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DESTINO: OTROS GASTOS DE ADMINISTRACIÓN.
CUMPLIMIENTO DE LA MISIÓN:
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</si>
  <si>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</si>
  <si>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</si>
  <si>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</si>
  <si>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</si>
  <si>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</si>
  <si>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</si>
  <si>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</si>
  <si>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</si>
  <si>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</si>
  <si>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PROMOVER Y FOMENTAR EL DEPORTE NACIONAL QUE PERMITA A LOS DEPORTISTAS Y ATLETAS MEXICANOS DESARROLLARSE Y ALCANZAR NIVELES COMPETITIVOS DE EXCELENCIA Y, POR ENDE OBTENER MAYOR NUMERO DE PRESEAS EN LOS EVENTOS INTERNACIONALES EN LOS QUE INTERVENGAN.</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</si>
  <si>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</si>
  <si>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</si>
  <si>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</si>
  <si>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</si>
  <si>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</si>
  <si>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</si>
  <si>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</si>
  <si>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</si>
  <si>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</si>
  <si>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</si>
  <si>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</si>
  <si>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</si>
  <si>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</si>
  <si>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</si>
  <si>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HONORARIOS FIDUCIARIOS.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t>
  </si>
  <si>
    <t>SERVICIO DE ADMINISTRACION Y ENAJENACION DE BIENES (SAE)</t>
  </si>
  <si>
    <t>CIATEC, A.C. “CENTRO DE INNOVACIÓN APLICADA EN TECNOLOGÍAS COMPETITIVAS”</t>
  </si>
  <si>
    <t>DESTINO: ACUMULACION DE RECURSOS PARA CREACION DE FONDO
CUMPLIMIENTO DE LA MISIÓN:
NO SE HAN REALIZADO DISPOSICIONES NI PRESENTADO PROYECTOS PARA SU EJECUSION</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</si>
  <si>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</si>
  <si>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DESTINO: SE ANEXAN NOTAS A LOS ESTADOS FINANCIEROS, PARA LA ACLARACION DE CIFRAS REPORTADAS.
CUMPLIMIENTO DE LA MISIÓN:
ACTUALMENTE SE ESTA EN PROCESO DE VALUACIÓN PARA TOMA DE DECISIONES DEL FINANCIAMIENTO DE NUEVOS PROYECTOS.</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</si>
  <si>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</si>
  <si>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</si>
  <si>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DESTINO: PAGO DE PENSIONES, SERVICIO MEDICO,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</si>
  <si>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PAGO DE PENSIONES, PRIMAS DE ANTIGÜEDAD,BENEFICIOS POSTERIORES AL RETIRO Y COMISIONES FIDUCIARIAS
CUMPLIMIENTO DE LA MISIÓN:
GARANTIZAR EL PAGO DE PENSIÓNES Y JUBILACIONES ASÍ COMO PRESTAMOS Y PRIMAS DE ANTIGUEDAD A LOS EMPLEADOS BANJERCITO.</t>
  </si>
  <si>
    <t>DESTINO: PAGO DE SERVICIOS PROFESIONALES, PARA DAR CUMPLIMIENTO AL OBJETO DEL FIDEICOMISO.
CUMPLIMIENTO DE LA MISIÓN:
EN EL PERIODO QUE SE REPORTA NO SE ENTREGARON RECURSOS.</t>
  </si>
  <si>
    <t>DESTINO: SUSCRIPCION Y ADMINISTRACION DE LAS ACCIONES DE TECNOLOGIA Y AUTOMATIZACION HONEYWELL, SA CV
CUMPLIMIENTO DE LA MISIÓN:
SE MANTIENE LA PARTICIPACIÓN INSTITUCIONAL EN LA SOCIEDAD.</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</si>
  <si>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</si>
  <si>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APOYO A EMPRESAS PARA QUE ACCEDAN AL MERCADO INTERMEDIO DE LA BOLSA MEXICANA DE VALORES.
CUMPLIMIENTO DE LA MISIÓN:
SE ESTÁN REALIZANDO GESTIONES PARA RECUPERAR POR LA VIA LEGAL, LOS SALDOS DE CUENTAS POR COBRAR QUE ESTÁN EN CARTERA VENCIDA.</t>
  </si>
  <si>
    <t>DESTINO: NINGUNO
CUMPLIMIENTO DE LA MISIÓN:
POR MANTENERSE EL INDICE DE CAPITALIZACION ICAP, POR ARRIBA DEL MINIMO ESTABLECIDO, NO HA SIDO NECESARIO APORTAR RECURSOS AL FIDEICOMISO.</t>
  </si>
  <si>
    <t>DESTINO: HONORARIOS, CASTIGOS E IMPUESTOS
CUMPLIMIENTO DE LA MISIÓN:
MAYOR CANALIZACION DE CREDITO POR PARTE DE LOS INTERMEDIARIOS FINANCIEROS A LAS MICRO, PEQUEÑAS Y MEDIANAS EMPRESAS, ASI COMO A LAS PERSONAS FISICAS CON ACTIVIDAD EMPRESARIAL, A TRAVES DE LOS DIFERENTES PROGRAMAS OPERADOS.</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</si>
  <si>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</si>
  <si>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</si>
  <si>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</si>
  <si>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</si>
  <si>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</si>
  <si>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</si>
  <si>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</si>
  <si>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</si>
  <si>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</si>
  <si>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</si>
  <si>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</si>
  <si>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</si>
  <si>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</si>
  <si>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</si>
  <si>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</si>
  <si>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</si>
  <si>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</si>
  <si>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</si>
  <si>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</si>
  <si>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</si>
  <si>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</si>
  <si>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</si>
  <si>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</si>
  <si>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</si>
  <si>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CREAR UN FONDO DE AHORRO EN BENEFICIO DE LOS TRABAJADORES OPERATIVO Y DE CONFIANZA, EXCLUYENDO A LOS MANDOS MEDIOS Y SUPERIORES
CUMPLIMIENTO DE LA MISIÓN:
SE CUMPLIO CON OPORTUNIDAD LA APORTACIÒN Y EL PAGO DE OBLIGACIONES DEL SEGURO DE VIDA, ASIMISMO SE CUMPLIO CON LA DISTRIBUCIÒN A LOS TRABAJADORES POR EL CICLO (AGOSTO/08--JULIO/09).</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</si>
  <si>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</si>
  <si>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DESTINO: CONFORMAR EL PATRIMINIO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</si>
  <si>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</si>
  <si>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GARANTIZAR LA PRIMA DE ANTIGUEDAD DE LOS TRABAJADORES.
CUMPLIMIENTO DE LA MISIÓN:
GARANTIZAR LA PRIMA DE ANTIGUEDAD DE LOS TRABAJADORES.</t>
  </si>
  <si>
    <t>DESTINO: HONORARIOS, GASTOS DE OPERACIÓN Y ADMON. A FIDUCIARIO INCLUIDO EL IVA Y PAGO DE ANTICIPOS Y ESTIMACIONES A CONTRATISTA Y SUPERVISOR DE OBRA.
CUMPLIMIENTO DE LA MISIÓN:
SE CUMPLE CON EL OBJETO Y FINES DEL FIDEICOMISO. LAS DOS PRIMERAS OBRAS YA SE CONCLUYERON. SE ESTAN INTEGRANDO NUEVOS PROYECTOS.</t>
  </si>
  <si>
    <t>DESTINO: CUBRIR GASTOS ADMINISTRATIVOS Y FONDO DE AHORRO DEL PERSONAL EL CUAL CUBRE EL PERIODO NOVIEMBRE 2009 A OCTUBRE 2010.
CUMPLIMIENTO DE LA MISIÓN:
LA CREACION DE UN FONDO DE AHORRO EN BENEFICIO DEL PERSONAL DE EXPORTADORA DE SAL, S.A. DE C.V.</t>
  </si>
  <si>
    <t>DESTINO: OPERACIÓN DEL FIDEICOMISO 7694 (CUSTODIA DE ARCHIVOS DE EMPRESAS PARAESTATALES LIQUIDADAS).
CUMPLIMIENTO DE LA MISIÓN:
EN REUNIONES CON SERV, PÚB. DE LA PROCURADURÍA FISCAL DE LA FEDERACIÓN Y DEL ARCHIVO GENERAL DE LA NACIÓN,EL SAE HA SEÑALADO AL RECIBIR EL ENCARGO,ES NECESARIA LA APORTACIÓN DE RECURSOS Y ALCANZAR LA LEGITIMIDAD JURÍDICA. LA SHCP A TRAVÉS DE LA PFF,ENVIÓ PROYECTO DE CONVENIO PARA APORTAR RECURSOS PARA QUE EL SAE RECIBA EL ENCARGO Y ESTAR EN CONDICIONES DE FORMALIZAR;EL MISMO FUE REVISADO POR EL SAE Y TENDRÍA QUE SER SANCIONADO POR EL AGN Y DEMÁS UNIDADES ADMIVAS DE LA SHCP.</t>
  </si>
  <si>
    <t>DESTINO: OTORGAMIENTO DE BECAS Y GASTOS DE ADMINISTRACIÓN DE BECAS
CUMPLIMIENTO DE LA MISIÓN: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t>
  </si>
  <si>
    <t>INVERSION EN OBRAS DE INFRAESTRUCTURA EN MATERIA DE EXPLORACION, GAS, REFINACION Y PETROQUIMICA QUE REALICEN PETROLEOS MEXICANOS Y SUS ORGANISMOS SUBSIDIARIOS EN CUMPLIMIENTO DE SU OBJETO ESTABLECIDO EN EL ART. TERCERO DE LA LEY ORGANICA DE PETROLEOS MEXICANOS Y ORGANISMOS SUBSIDIARIOS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</si>
  <si>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</si>
  <si>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</si>
  <si>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</si>
  <si>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</si>
  <si>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</si>
  <si>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</si>
  <si>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</si>
  <si>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COADYUVAR CON LA CNBV PARA EXCLUIR DEL SECTOR FINANCIERO, DE MANERA ORDENADA, A UNIONES DE CREDITO (UC) A LAS QUE POR DIVERSAS CAUSALES LES FUE REVOCADA SU AUTORIZACION PARA OPERAR COMO ORGANIZACIONES AUXILIARES DE CREDITO, MEDIANTE LA ELABORACION DE DICTAMENES DE LOCALIZACION Y, EN SU CASO, EVALUACIONES PRELIMINARES DE DICHAS SOCIEDADES.</t>
  </si>
  <si>
    <t>DESTINO: .
CUMPLIMIENTO DE LA MISIÓN:
.</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</si>
  <si>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</si>
  <si>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</si>
  <si>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</si>
  <si>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</si>
  <si>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</si>
  <si>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</si>
  <si>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</si>
  <si>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MANDATO FICAH</t>
  </si>
  <si>
    <t>DESTINO: LOS EGRESOS FUERON ÚNICAMENTE PARA EL PAGO DE HONORARIOS AL FIDUCIARIO MAS EL IVA
CUMPLIMIENTO DE LA MISIÓN:
SI LA DISPONIBILIDAD DE RECURSOS LO PERMITE, ESTE AÑO SE APOYARÁ UN PROYECTO</t>
  </si>
  <si>
    <t>DESTINO: TRABAJOS DE RESTAURACIÓN Y ADECUACIÓN DEL EX CONVENTO DE SANTO DOMINGO DE GUZMÁN EN SAN CRISTÓBAL DE LAS CASAS.
CUMPLIMIENTO DE LA MISIÓN:
UNA VEZ QUE SE DESIGNE A LA EMPRESA QUE LLEVARA A CABO LOS TRABAJOS EN EL EX CONVENTO DE SANTO DOMINGO DE GUZMÁN, SE INICIARAN CON DICHOS TRABAJOS.</t>
  </si>
  <si>
    <t>DESTINO: PROYECTOS PRODUCTIVOS A GRUPOS CAMPESINOS.
CUMPLIMIENTO DE LA MISIÓN:
CUMPLIO SUS FINES Y SE FIRMO CONVENIO DE EXTINCION EL 27 DE JULIO DEL 2005. ESTA PENDIENTE DE INICIAR SU BAJA EN EL MODULO DE FIDEICOMISOS DEL PIPP, LO QUE SE PRETENDE INICIAR EN CUANTO SE RECIBAN INDICACIONES SUPERIORES.</t>
  </si>
  <si>
    <t>DESTINO: ADQUISICION DE INMUEBLES EN MANZANILLO Y GASTOS PREVIOS DE LOS PROYECTOS
CUMPLIMIENTO DE LA MISIÓN:
ADQUIRIR Y ENAJENAR A FAVOR DE LOS GANADORES LOS INMUEBLES CONSIDERADOS COMO SITIOS OPCIONALES PARA LA REALIZACION DE PROYECTOS DE INFRAESTRUCTURA ELECTRICA.</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</si>
  <si>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</si>
  <si>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</si>
  <si>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DESTINO: NO APLICA
CUMPLIMIENTO DE LA MISIÓN:
EL FIDEICOMISO NIZUC-TULUM CUMPLIÓ CON SUS FINES.</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</si>
  <si>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</si>
  <si>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DESTINO: PAGO A PROVEEDORES
CUMPLIMIENTO DE LA MISIÓN:
RECUPERACION, PRESERVACION, SOSTENIMIENTO Y MANTENIMIENTO DE LA ZONA FEDERAL MARITIMO TERRESTRE DEL ESTADO DE QUINTANA ROO.</t>
  </si>
  <si>
    <t>MANDATO DE ADMINISTRACION PARA RECOMPENSAS DE LA PROCURADURIA GENERAL DE LA REPUBLICA</t>
  </si>
  <si>
    <t>ADMINISTRAR LOS RECURSOS DEL MANDATO A EFECTO DE QUE SEAN APLICADOS POR LA PROCURADURIA PARA PAGAR LAS RECOMPENSAS DE CONFORMIDAD CON EL ACUERDO A/255/08 DEL PROCURADOR GENERAL DE LA REPUBLICA Y DEMAS DISPOSICIONES APLICABLES</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</si>
  <si>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</si>
  <si>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t>
  </si>
  <si>
    <t>DESTINO: FINANCIAR PROYECTOS ESPECIFICOS DE INVESTIGACIÓN Y OTROS VINCULADOS A PROYECTOS CIENTIFICOS Y TECNOLOGICOS
CUMPLIMIENTO DE LA MISIÓN:
CONTINUAR APOYANDO LOS PROYECTOS DE INVESTIGACION</t>
  </si>
  <si>
    <t>DESTINO: PAGO DE PRIMAS DE ANTIGUEDAD Y PENSIONES.
CUMPLIMIENTO DE LA MISIÓN:
PAGO DE NOMINA DE JUBILADOS Y PENSIONADOS POST MORTEM</t>
  </si>
  <si>
    <t>DESTINO: TRASPASOS AL FOLAPE PARA EL PAGO DE PRIMAS DE ANTIGUEDAD Y PENSIONES.
CUMPLIMIENTO DE LA MISIÓN:
TRASPASOS AL FOLAPE SON PARA EL PAGO DE LA NOMINA DE JUBILADOS Y PENSIONADOS POST MORTEM.</t>
  </si>
  <si>
    <t>DIRECCIÓN GENERAL DE INVESTIGACIÓN, DESARROLLO TECNOLÓGICO Y MEDIO AMBIENTE</t>
  </si>
  <si>
    <t>FONDO PARA LA TRANSICION ENERGETICA Y EL APROVECHAMIENTO SUSTENTABLE DE LA ENERGIA</t>
  </si>
  <si>
    <t>DESTINO: RADICAR A LAS REPRESENTACIONES AGRARIAS Y OFICINAS CENTRALES RECURSOS DEL PROGRAMA FONORDE, PARA LA OPERACIÓN DEL PROGRAMA.
CUMPLIMIENTO DE LA MISIÓN:
EN TERRENOS NAC. PERIODO ENERO-DIC.2009: INTEGRADO 6396 EXPEDIENTES, SE DESLINDARON 5108 TERRENOS QUE EQUIVALEN A 174,291-55-66.35 HECTÁREAS, SE NOTIFICARON 48 ÓRDENES DE PAGO, SE EMITIERON 120 RESOLUCIONES Y SE RESOLVIERON 2659 SOLICITUDES DE TITULACIÓN, EN COLONIAS AGRÍCOLAS Y GANADERAS SE INTEGRARON 3140 EXPEDIENTES, SE MIDIERON 3169 LOTES,SE EMITIERON 431 ÓRDENES DE PAGO, ASI COMO 78 LOTES REGULARIZADOS.</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</si>
  <si>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</si>
  <si>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DESTINO: HONORARIOS FIDUCIARIOS.
CUMPLIMIENTO DE LA MISIÓN:
EL FIDEICOMISO DEJO DE OPERAR POR INSTRUCCIONES DE LA SHCP DESDE JULIO DE 1999, EN VIRTUD DE HABERSE CONSTITUIDO DE MANERA IRREGULAR, YA QUE EL GOBIERNO FEDERAL NO PARTICIPO COMO COADYUVANTE (FIGURA INEXISTENTE).</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</si>
  <si>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</si>
  <si>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CONTRIBUIR A LA ATENCIÓN DE LAS DEMANDAS AGRARIAS EN EL ESTADO DE CHIAPAS, MEDIANTE EL FINANCIAMIENTO PARA LA ADQUISICIÓN DE TERRENOS RÚSTICOS.
CUMPLIMIENTO DE LA MISIÓN: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t>
  </si>
  <si>
    <t>DESTINO: PAGO DE DIVERSOS PROYECTOS RELACIONADOS CON LA CONECTIVIDAD DIGITAL SATELITAL. DESARROLLO DE PORTALES PARA EL SISTEMA NACIONAL E-MEXICO DE LA SCT, SE, SEP Y LA SFP ENTRE OTROS.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MAS EQUITATIVO.</t>
  </si>
  <si>
    <t>ANEXO XIV</t>
  </si>
  <si>
    <t>CON REGISTRO VIGENTE AL 31 DE MARZO DE 2010</t>
  </si>
  <si>
    <t>DESTINO: APOYOS PARA BENEFICIAR A LOS HIJOS DE LOS MIEMBROS DEL EMP QUE SUFRAN UNA INCAPACIDAD TOTAL O PERMANENTE O BIEN FALLEZCAN COMO CONSECUENCIA DE UN ACCIDENTE EN EL EJERCICIO DE SUS FUNCIONES.
CUMPLIMIENTO DE LA MISIÓN:
DURANTE 2009 SE BENEFICIARON EN PROMEDIO 38 ELEMENTOS: DE NIVEL PREESCOLAR, PRIMARIA, SECUNDARIA, PREPARATORIA Y EQUIVALENTE Y A NIVEL PROFESIONAL. CABE SEÑALAR QUE NO ES POSIBLE PREVER EL NÙMERO DE BENEFICIARIOS QUE PUEDAN INCREMENTAR LA META.</t>
  </si>
  <si>
    <t>REPORTADO
ENERO - MARZO 2010</t>
  </si>
  <si>
    <t>DESTINO: POR CONCEPTO DE APLICACIONES PATRIMONIALES SE OTORGARON DOS PAGOS DE $303,783 A LA UNAM POR CONCEPTO DEL CONVENIO DE COLABORACIÓN SUSCRITO PARA EL INTERCAMBIO DE INFORMACIÓN A TIEMPO REAL. LOS $2,095.31 CORRESPONDEN A LAS COMISIONES MAS EL IMPUESTO AL VALOR AGREGADO LOS $645,983.97 RESTANTES CORRESPONDEN AL RESULTADO DE LA VALORIZACIÓN EN MONEDA EXTRANJERA.
CUMPLIMIENTO DE LA MISIÓN:
1.SE CONCLUYÓ CON EL PAGO DE LAS ETAPAS QUE ENGLOBAN EL CONVENIO DE COLABORACIÓN ENTRE LA SEGOB Y LA UNAM PARA EL INTERCAMBIO DE INFORMACIÓN ENTRE LA SEGOB Y LA UNAM. 2. SE AUTORIZÓ LA ADQUISICIÓN DE DIVERSO EQUIPO DE REPOSICIÓN QUE INTEGRA EL FIDEICOMISO. 3.SE CONTINUAN CON LAS GESTIONES PARA LLEVAR A CABO LA ADQUISICIÓN DE DIVERSO EQUIPO A FAVOR DEL CENAPRED PARA CONTINUAR CON LA OPERACIÓN DE LA RED SISMICA MEXICANA</t>
  </si>
  <si>
    <t>DESTINO: $4,031,057.06 PESOS EN EL PROYECTO DE SEMAR "INMUNIZACIÓN DEL PERSONAL NAVAL EN EL ACTIVO CONTRA LA INFLUENZA AH1N1",$16,424.78 PESOS POR CONCEPTO DE HONORARIOS PROFESIONALES, $1,894.64 CORRESPONDE A LOS IMPUESTOS ENTERADOS SOBRE HONORARIOS PROFESIONALES Y 408.25 CORRESPONDEN A LAS COMISIONES BANCARIAS.
CUMPLIMIENTO DE LA MISIÓN:
ADMINISTRAR LOS RECURSOS DESTINADOS A LA REALIZACIÓN DE ACCIONES PREVENTIVAS NO PROGRAMADAS, EN CUMPLIMIENTO A LO DISPUESTO EN EL ARTÍCULO 32 DE LA LEY GENERAL DE PROTECCIÓN CIVIL. NO PUEDE HABER PROGRAMACIONES PREVIAS POR TRATARSE DE ACCIONES NO PROGRAMADAS.</t>
  </si>
  <si>
    <t>DESTINO: EN EL PERIODO SE SE DEVOLVIERON DEPOSITOS MAL APLICADOS AL FIDEICOMISO POR $139,357.55; ENTREGA DE APOYOS POR $25,916,000.00; Y HONORARIOS DE TELECOMM $756,552.83
CUMPLIMIENTO DE LA MISIÓN:
PARA ESTE PERIODO SE PUBLICO UNA LISTA DE APOYOS PROGRAMADOS</t>
  </si>
  <si>
    <t>DIRECCIÓN GENERAL DE COOPERACIÓN TÉCNICA Y CIENTÍFICA</t>
  </si>
  <si>
    <t>DESTINO: SEP PROGRAMA INTERJOM, HONORARIOS DE JUANA OSORIO EVIA (SEMARNAT), ECOBIOSFERA EL TRIUNFO, S.A. (SEMARNAT), PROGRAMA DE APOYO A LA PROFESIONALIZACION DE LA IMPARTICION DE JUSTIDICIA ELECTORAL FEDERAL ( TEPJF) Y PAGO DE RETENCIONES ISR E IVA, PAGO DE COMISIONES BANCARIAS POR TRANSFERENCIAS MAS RESULTADO CAMBIARIO POR TENENCIA DE DIVISAS.
CUMPLIMIENTO DE LA MISIÓN:
LAS ACTIVIDADES ESTÁN EN PROCESO POR QUE FORMAN PARTE DE LOS POA DE LAS SUBCUENTAS.</t>
  </si>
  <si>
    <t>APORTACIÓN INICIAL:   MONTO: 1,463,524,22    FECHA: 05/09/1996
OBSERVACIONES: SE REPORTA LA INFORMACIÓN DEL PRIMER TRIMESTRE DEL 2010 (ENERO-MARZO)</t>
  </si>
  <si>
    <t>DESTINO: DURANTE EL MES DE ENERO DE 2010, SE APLICARON FONDOS POR 1'318,850.85 USD, PARA EL ENVÍO DE LOS GASTOS DE OPERACIÓN DE LAS REPRESENTACIONES DE MEXICO EN EL EXTERIOR, DICHOS RECURSOS FUERON REEMBOLSADOS DURANTE EL MES DE FEBRERO DE 2010.
CUMPLIMIENTO DE LA MISIÓN:
DE CONFORMIDAD CON EL FIN PARA EL QUE FUE CREADO, DURANTE EL PRESENTE EJERCICIO SE CONTINUARÁ CON LA CREACIÓN Y OPERACIÓN DE FONDOS DE CONTINGENCIA PARA LAS EMBAJADAS Y CONSULADOS DE MEXICO EN EL EXTRANJERO.</t>
  </si>
  <si>
    <t>DESTINO: SE ENTERARON RECURSOS A LA TESORERÍA DE LA FEDERACIÓN POR CONCEPTO DE DEVOLUCIÓN DE APORTACIONES DEL DERECHO SOBRE EXTRACCIÓN DE HIDROCARBUROS EN VIRTUD DE QUE EL PAGO REALIZADO POR PEMEX EN DICIEMBRE DE 2009 FUE INFERIOR A LA ESTIMACIÓN QUE SIRVIÓ DE BASE PARA EL CÁLCULO DE LA APORTACIÓN REALIZADA ESE MES.
CUMPLIMIENTO DE LA MISIÓN:
LOS RECURSOS DEL FEIP, CONFORME A SU OBJETO, ESTUVIERON DISPONIBLES DURANTE EL PRIMER TRIMESTRE DE 2010 PARA AMINORAR LA DISMINUCIÓN DE LOS INGRESOS DEL GOBIERNO FEDERAL ASOCIADA A MENOR RECAUDACIÓN DE INGRESOS TRIBUTARIOS, MENORES PRECIOS DE PETRÓLEO Y MENOR PLATAFORMA DE EXTRACCIÓN DE PETRÓLEO CON RESPECTO A LIF2010, PARA PROPICIAR CONDICIONES QUE PERMITAN CUBRIR EL GASTO APROBADO EN EL PEF2010.</t>
  </si>
  <si>
    <t>DESTINO: CUBRIR GASTOS DE OPERACIÓN DEL FIDEICOMISO.
CUMPLIMIENTO DE LA MISIÓN:
EN EL PERIODO ENERO-MARZO DE 2010, NO SE REGISTRÓ DONACIÓN DE VIVIENDAS. DESDE SU CONSTITUCIÓN, EL FIDEICOMISO HA ADQUIRIDO UN TOTAL DE 351 VIVIENDAS EN EL PAÍS, DE LAS CUALES SE HAN DONADO 333, SE VENDIERON 12 POR NO CONSIDERARSE DE UTILIDAD PARA EL PROGRAMA Y ESTÁN PENDIENTES DE DONACIÓN 6 MÁS.</t>
  </si>
  <si>
    <t>DESTINO: NO SE REALIZARON EROGACIONES.
CUMPLIMIENTO DE LA MISIÓN:
CON RELACIÓN A LA INFORMACIÓN REMITIDA POR LA FIDUCIARIA EN DICIEMBRE DE 2009 (NOTA INFORMATIVA Y PROYECTO DE CONVENIO DE EXTINCIÓN), UNA VEZ QUE LA MISMA FUE REVISADA POR EL ÁREA JURÍDICA DE LA UBD, ÉSTA RECOMENDÓ QUE SE REALIZARÁ UN REUNIÓN DE TRABAJO CON LA FIDUCIARIA A FIN DE QUE SE OBTUVIERA MAYOR INFORMACIÓN SOBRE LOS DOCUMENTOS DE REFERENCIA; LA REUNIÓN DE TRABAJO SE LLEVARÁ A CABO EN FECHA PRÓXIMA.</t>
  </si>
  <si>
    <t>DESTINO: SON LOS EGRESOS CANALIZADOS PARA PAGO A AHORRADORES Y APOYO A SOCIEDADES TIPO II AL PRIMER TRIMESTRE DEL EJERCICIO 2010 Y PARA EL PAGO DE HONORARIOS POR SERVICIOS, OTROS GASTOS DE OPERACIÓN Y ADMINISTRACIÓN.
CUMPLIMIENTO DE LA MISIÓN:
EL FIDEICOMISO CONTINUÒ DURANTE EL PRIMER TRIMESTRE DEL 2010, CON EL PROCESO ORDENADO DE ATENCIÓN Y PAGO A AHORRADORES, REFORZÒ SU PAPEL COMO INSTRUMENTO DE APOYO AL REORDENAMIENTO Y CONSOLIDACIÒN DEL SECTOR DE AHORRO Y CRÈDITO POPULAR Y CONTINUARÁ EN COORDINACIÓN CON LA SHCP, CNBV Y EL BANSEFI A FIN DE APOYAR AL SANEAMIENTO DE SOCIEDADES EN OPERACIÓN TIPO II.</t>
  </si>
  <si>
    <t>DESTINO: APOYO FINANCIERO A DIVERSOS PROYECTOS AMBIENTALES AUTORIZADOS POR EL COMITÉ TECNICO DEL FIDEICOMISO Y EJECUTADOS POR LOS GOBIERNOS DEL ESTADO DE MÉXICO Y DISTRITO FEDERAL. ASI COMO DIVERSOS GASTOS DE CARACTER ADMINISTRATIVO Y HONORARIOS DE AUDITORIAS.
CUMPLIMIENTO DE LA MISIÓN:
DURANTE EL PERIODO ENERO - MARZO DE 2010 EL FIDEICOMISO HA FINANCIADO PROYECTOS AMBIENTALES PRIORITARIOS POR UN MONTO DE 13.9 MDP.</t>
  </si>
  <si>
    <t>DESTINO: PAGO DE HONORARIOS FIDUCIARIOS, COMISIONES BANCARIAS, PAGO DE LA IMPARTICIÓN DEL CURSO DE ESPECIALIZACIÓN EN EVALUACIÓN FINANCIERA Y SOCIOECONÓMICA DE PROYECTOS PARA 2010 A TRAVÉS DEL INSTITUTO TECNÓLOGICO AUTÓNOMO DE MÉXICO (ITAM) DE ACUERDO AL CONTRATO ESTABLECIDO.
CUMPLIMIENTO DE LA MISIÓN:
EL CEPEP DURANTE EL PERIODO ENERO-MARZO 2010 REALIZO:CURSO-TALLER PARA FUNCIONARIOS DEL GOBIERNO MUNICIPAL Y ESTATAL DE QUERÉTARO Y MICHOACAN,QUE CONTÓ CON LA PARTICIPACIÓN DE 22 Y 29 FUNCIONARIOS RESPECTIVAMENTE,SE ELABORÓ LA METODOLOGÍA PARA LA EVALUACIÓN DE LIBRAMIENTOS FERROVIARIOS,LA CUAL SE ENCUENTRA EN LA FASE DE REVISIÓN Y PRÓXIMA A PUBLICARSE,ASESORÍA A LA UNIDAD DE INVERSIONES EN EL ESTUDIO MODIFICADO DEL PROYECTO (CIRCUITO EXTERIOR DE CULIACÁN),VER DOCUMENTO ANEXO1.</t>
  </si>
  <si>
    <t>DESTINO: PAGO DE HONORARIOS FIDUCIARIOS, COMISIONES BANCARIAS Y TRANSFERENCIA A PETROLEOS MEXICANOS.
CUMPLIMIENTO DE LA MISIÓN:
SE REALIZO TRANSFERENCIA A PETROLEOS MEXICANOS CON MONTO DE $ 329'196,536.10 EN EL MES DE ENERO CON CARGO A LA SUBCUENTA AHISA, NO SE SOLICITARON PAGOS A LAS DEMAS SUBCUENTAS ESPECÍFICAS Y SE ESTÁ EN ESPERA DE QUE LAS COORDINADORAS SECTORIALES DE CADA UNA DE ELLAS INFORMEN AL COMITÉ TÉCNICO DE LA NECESIDAD DE MANTENER LAS SUBCUENTAS PARA PAGO DE OBLIGACIONES.</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</si>
  <si>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314,643, SERVIDORES PÚBLICOS QUE INICIARON Y TERMINARON EL VIGÉSIMO CICLO DEL FONAC, AL MISMO NÚMERO DE SERVIDORES PÚBLICOS LE FUE ENTREGADO EL PAGO DE SUS AHORROS, TODA VEZ QUE LAS 83 DEPENDENCIAS Y ENTIDADES AFILIADAS REALIZARON DURANTE EL MES DE AGOSTO DE 2009, EL TRÁMITE Y PAGO CORRESPONDIENTE A SU LIQUIDACIÓN</t>
  </si>
  <si>
    <t>DESTINO: PARA LA REALIZACIÓN DE OBRAS Y ACCIONES DE RECONSTRUCCIÓN Y REPARACIÓN DE INFRAESTRUCTURA PÚBLICA, PRINCIPALMENTE CARRETERA, HIDRÁULICA, EDUCATIVA, DEPORTIVA, DE SALUD, VIVIENDA Y FORESTAL DAÑADA POR LAS LLUVIAS SEVERAS QUE SE PRESENTARON EN LOS ESTADOS DE BAJA CALIFORNIA SUR, GUERRERO, MÉXICO, MICHOACÁN Y VERACRUZ, ASÍ COMO EN VARIAS DELEGACIONES DEL DISTRITO FEDERAL; Y POR LA INUNDACIÓN PLUVIAL QUE AFECTÓ AL ESTADO DE TABASCO. ASIMISMO, SE AUTORIZARON RECURSOS PARA LA ATENCIÓN DE SITUACIONES DE EMERGENCIA Y DESASTRE A TRAVÉS DEL FONDO REVOLVENTE Y PARA EL DESARROLLO DEL "SISTEMA DE CUANTIFICACIÓN DE PÉRDIDAS, CONTROL DE RECURSOS Y ANÁLISIS DE RIESGO PARA EL FONDEN". INCLUYE 1,031.7 MILLONES DE PESOS (MP) POR CONCEPTO DE HONORARIOS FIDUCIARIOS.
CUMPLIMIENTO DE LA MISIÓN:
LOS RECURSOS SE DESTINARON PARA LA RECONSTRUCCIÓN Y REPARACIÓN DE INFRAESTRUCTURA CARRETERA, HIDRÁULICA, EDUCATIVA, DEPORTIVA, DE SALUD, VIVIENDA Y FORESTAL DE ORIGEN FEDERAL Y ESTATAL, QUE RESULTÓ AFECTADA POR LA PRESENCIA DE LLUVIAS SEVERAS E INUNDACIONES EN EL PRIMER TRIMESTRE DEL AÑO; PARA LA ATENCIÓN DE SITUACIONES DE EMERGENCIA Y DESASTRE A TRAVÉS DEL FONDO REVOLVENTE Y PARA DESARROLLAR EL "SISTEMA DE CUANTIFICACIÓN DE PÉRDIDAS, CONTROL DE RECURSOS Y ANÁLISIS DE RIESGO PARA EL FONDEN".</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</si>
  <si>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</si>
  <si>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</si>
  <si>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DESTINO: CUBRIR UNA COMPESACIÓN ECONÓMICA A LOS SERVIDORES PÚBLICOS QUE DECIDAN CONCLUIR LA PRESTACIÓN DE SUS SERVICIOS EN LA ADMINISTRACIÓN PÚBLICA FEDERAL, SIN PERJUICIO DE LAS PRESTACIONES QUE LE CORRESPONDAN EN MATERIA DE SEGURIDAD SOCIAL.
CUMPLIMIENTO DE LA MISIÓN: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t>
  </si>
  <si>
    <t>DESTINO: EN EL PRIMER TRIMESTRE DE 2010 SE ENTERÓ A LA TESORERÍA DE LA FEDERACIÓN LA CANTIDAD DE $14,630,142,612.50 DE LOS CUALES $14,622,750,000,00 CORRESPONDEN AL TERCER VENCIMIENTO DE LOS INSTRUMENTOS DE CRÉDITO CONSTITUTIVOS DE DEUDA PÚBLICA, Y $7,392,612.50 AL CONCEPTO DE INTERESES, EN CUMPLIMIETNNO DE LO ESTABLECIDO EN EL CONTRATO DEL FIDEICOMISO.
CUMPLIMIENTO DE LA MISIÓN:
LAS CANTIDADES EROGADAS FUERON PARA DAR CUMPLIMIENTO A LAS OBLIGACIONES ESTABLECIDAS EN LAS DISPOSICIONES PREVISTAS EN LA LEY DEL INSTITUTO DE SEGURIDAD Y SERVICIOS SOCIALES DE LOS TRABAJADORES DEL ESTADO.</t>
  </si>
  <si>
    <t>DESTINO: AL PRIMER TRIMESTRE, SE EROGÓ UN TOTAL DE 227.8 MILLONES DE PESOS (MP);201.6 MP PARA APOYOS A PROYECTOS DE INVERSIÓN CON CARGO A LA SUBCUENTA "A", Y 26 MP PARA PROYECTOS CON CARGO A LA SUBCUENTA "B", ASÍ COMO 0.2 MP POR HONORARIOS FIDUCIARIOS Y COMISIONES BANCARIAS.
CUMPLIMIENTO DE LA MISIÓN:
AL PRIMER TRIMESTRE SE HAN AUTORIZADO RECURSOS DE LA SUBCUENTA "A" POR UN MONTO TOTAL DE 59.4 MILLONES DE PESOS (MP), PARA 15 PROYECTOS DE INFRAESTRUCTURA BÁSICA A REALIZARCE EN 14 MUNICIPIOS DE 7 ENTIDADES FEDERATIVAS. PARA LA SUBCUENTA "B" SE AUTORIZARON RECURSOS NO RECUPERABLES POR 10.1 MP PARA 18 MUNICIPIOS DE 5 ESTADOS Y 45.5 MP CON CARGO AL FAIS PARA 250 MUNICIPIOS DE 6 ENTIDADES FEDERATIVAS.</t>
  </si>
  <si>
    <t>DESTINO: PAGO DEL SALDO DISPONIBLE DE LAS CUENTAS INDIVIDUALES DE LOS TRABAJADORES DE CONFIANZA QUE DEJARON DE PRESTAR SUS SERVICIOS EN LA COMISION NACIONAL BANCARIA Y DE VALORES.
CUMPLIMIENTO DE LA MISIÓN:
DEL 1 DE ENE. AL 31 DE MARZO DEL EJERCICIO 2010 Y DE CONFORMIDAD CON EL PROCEDIMIENTO DE PAGO ESTABLECIDO, SE ENTREGARON LOS SALDOS DE SUS CUENTAS INDIVIDUALES A 15 EMPLEADOS DE CONFIANZA QUE CAUSARON BAJA Y QUE ACUMULARON UNA ANTIGÜEDAD MÍNIMA DE 3 AÑOS DE SERVICIO ININTERRUMPIDO EN LA CNBV.</t>
  </si>
  <si>
    <t>DESTINO: NO SE REPORTAN EGRESOS POR EL CONCEPTO DE ASISTENCIA Y DEFENSA LEGAL, POR LO QUE SOLO SE REFLEJA LOS PAGOS DE HONORARIOS FIDUCIARIOS.
CUMPLIMIENTO DE LA MISIÓN:
POR EL PERIODO DEL 1 DE ENERO AL 31 DE MARZO DE 2010, NO SE HAN EJERCIDO RECURSOS PARA BRINDAR ASISTENCIA Y DEFENSA LEGAL A LAS PERSONAS OBJETO DEL FIDEICOMISO.</t>
  </si>
  <si>
    <t>APORTACIÓN INICIAL:   MONTO: 20,000,000,00    FECHA: 20/12/2005
OBSERVACIONES: LA DISPONIBILIDAD REPORTADA SE ENCUENTRA INTEGRADA POR LA DISPONIBILIDAD AL 31 DE DICIEMBRE DE 2009 POR 35,648,823,46, MÁS MOVIMIENTOS DEL PERIODO DEL 1 DE ENE, AL 31 DE MARZO DE 2010 POR LOS SIGUIENTES CONCEPTOS: RENDIMIENTOS FINANCIEROS POR 402,116,32 MENOS EGRESOS POR HONORARIOS E IMPUESTOS DIVERSOS POR 174,000,00</t>
  </si>
  <si>
    <t>DESTINO: PAGO EN FAVOR DE LOS TRABAJADORES DE BASE QUE DEJARON DE PRESTAR SUS SERVICIOS EN LA COMISION NACIONAL BANCARIA Y DE VALORES, ASI COMO LOS HONORARIOS FIDUCIARIOS.
CUMPLIMIENTO DE LA MISIÓN:
DEL 1 DE ENE. AL 31 DE MARZO DEL EJERCICIO 2010 Y DE CONFORMIDAD CON EL PROCEDIMIENTO DE PAGO ESTABLECIDO, SE ENTREGARON LOS IMPORTES CALCULADOS A 4 EMPLEADOS DE BASE QUE CAUSARON BAJA Y QUE ACUMULARON UNA ANTIGÜEDAD MINIMA DE 15 AÑOS DE SERVICIO ININTERRUMPIDO EN LA CNBV.</t>
  </si>
  <si>
    <t>APORTACIÓN INICIAL:   MONTO: 7,000,000,00    FECHA: 05/09/2006
OBSERVACIONES: A LA FECHA NO SE HAN PRESENTADO CASOS QUE HAYAN REQUERIDO LA APLICACIÓN DE LOS RECURSOS</t>
  </si>
  <si>
    <t>DESTINO: LOS RECURSOS EROGADOS CORRESPONDEN A: A) HONORARIOS FIDUCIARIOS PAGADOS EN ENERO B) CONTRATACIÓN DE LA PÓLIZA DE RESPONSABILIDAD CIVIL CON VIGENCIA 29/12/09 AL 29/01/10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</si>
  <si>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DESTINO: LOS RECURSOS SE DESTINARON PARA FORTALECER LA OPERACIÓN ADUANERA, ADQUIRIR EQUIPO Y TECNOLOGÍA DE PUNTA ASÍ COMO PARA CONSTRUIR, ADAPTAR, REMODELAR INSTA. DE LAS ADUANAS, EQUIPAMIENTO PARA LAS SALAS INTERNACIONALES, MANTTO. DE RAYOS "X" Y RAYOS GAMMA, COMPRA DE CANINOS. LA DIFERENCIA QUE EXISTE ENTRE LO PAGADO Y EL ESTADO DE RESULTADOS CORRESPONDE AL SALDO DE LOS MOVIMIENTOS DEL PRESENTE EJERCICIO DE LAS CUENTAS DE ANTICIPOS POR -$ 4 088 838.84; PASIVOS -$ 689 476.95; IMPUESTOS $ 471 556.21; ACREEDORES -$ 161 519.37 Y RECUPERACIONES (OTROS INGRESOS) -$ 338 721.17.
CUMPLIMIENTO DE LA MISIÓN:
ADQUISICIÓN ANALIZADORES PORTATILES; MATTO PARA EQUIPOS DE RAYOS GAMMA Y RAYOS X, SE CUBRIERON GASTOS DEL SISTEMA DE LOCALIZACIÓN DE PATRULLAS Y VEHÍCULOS ADUANEROS. SE ADQUIRIERON BIENES Y SERVICIOS PARA EL LABORATORIO. EN LA MODERNIZACIÓN DE LAS INSTALACIONES ADUANERAS, CONSTRUCCIÓN DEL CONFINAMIENTO DE LAS ADUANAS DE LA FRONTERA NORTE DEL PAÍS Y ESCLUSAS PARA FACILITAR EL CONTROL DE VEHÍCULOS EN LAS ADUANAS, ASI COMO SIAVE, MATTO MAYOR Y MENOR ADUANAS.</t>
  </si>
  <si>
    <t>DESTINO: SE PAGÓ EL SEGUNDO RECONOCIMIENTO, SERVICIO PREVISTO EN EL ARTÍCULO 16 DE LA LEY ADUANERA, SERVICIOS INFORMÁTICOS Y DE TELECOMUNICACIONES. ASÍ COMO LOS SERVICIOS DE CÓMPUTO, DIGITALIZACIÓN, IMPRESIÓN Y SOPORTE TÉCNICO PARA FORTALECER LA OPERACIÓN INFORMÁTICA Y MEJORA DE LAS INSTALACIONES DEL SAT. LA DIFERENCIA QUE EXISTE ENTRE EL GASTO TOTAL Y EL ESTADO DE RESULTADOS CORRESPONDE A ANTICIPOS POR $40,706,765.72 MAS PASIVOS PAGADOS $90,674,289.22, MENOS PASIVOS 2010 -$7,448.61, ESTADO DE RESULTADOS (INGRESOS ) -$365,853.28
CUMPLIMIENTO DE LA MISIÓN:
SE APROBARON PROYECTOS COMO VIDEO VIGILANCIA EXTENDIDA QUE AUMENTA LA SEGURIDAD DE CONTRIBUYENTES Y PERSONAL DEL SAT, OTRO SOBRE LA CONTINUIDAD DE LICENCIAS BMC QUE ES PARTE DEL MONITOREO INTEGRAL DE SERVICIOS. ENTRAN EN EJECUCIÓN CONTRATOS COMO SERVICIOS CENTRALES SAT (SCS). CONTINUAMOS CON LA MEJORA TECNOLÓGICA DE PLATAFORMA DE CÓMPUTO, SEGURIDAD DE LA INFORMACIÓN, SERVICIOS PARA LA FIRMA ELECTRÓNICA DE LOS CONTRIBUYENTES Y LA PROVISIÓN DE HERRAMIENTAS QUE MEJORAN EL DESEMPEÑO.</t>
  </si>
  <si>
    <t>DESTINO: IMPUESTOS DIVERSOS, HONORARIOS Y PERDIDA CAMBIARIA
CUMPLIMIENTO DE LA MISIÓN:
EL FIDEICOMISO CUENTA CON RECURSOS QUE CONSTITUYEN FONDOS DE GARANTIAS QUE PERMITIRAN ACCEDER A CREDITOS A DIVERSAS MPYMES</t>
  </si>
  <si>
    <t>DESTINO: HONORARIOS POR SERVICIOS PROFESIONALES, OTROS GASTOS Y VALUACION CAMBIARIA.
CUMPLIMIENTO DE LA MISIÓN:
EN EL PERIODO QUE SE REPORTA SE REALIZARON GASTOS POR CONCEPTO DE HONORARIOS Y OTROS GASTOS DE ADMINISTRACION</t>
  </si>
  <si>
    <t>DESTINO: VALUACION DE MERCADO
CUMPLIMIENTO DE LA MISIÓN:
EN EL PERIODO QUE SE REPORTA SE EROGARON RECURSOS PARA CUMPLIMIENTO DE MISION Y FINES DEL FIDEICOMISO.</t>
  </si>
  <si>
    <t>DESTINO: INTERESES PAGADOS.
CUMPLIMIENTO DE LA MISIÓN:
EN EL PERIODO QUE SE REPORTA SE EROGARON RECURSOS PARA CUMPLIMIENTO DE LA MISION Y FINES DEL FIDEICOMISO</t>
  </si>
  <si>
    <t>DESTINO: DEPRECIACIONES, AMORTIZACIONES, ISR.
CUMPLIMIENTO DE LA MISIÓN:
INTERCAMBIO DE EXPERIENCIA Y TECNOLOGIA ENTRE EMPRESAS MEXICANAS Y EUROPEAS A TRAVES DE FERIAS Y EXPOSICIONES.</t>
  </si>
  <si>
    <t>DESTINO: CUMPLIR SATISFACTORIAMENTE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PRIMER TRIMESTRE DE 2010,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</si>
  <si>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DESTINO: PARA EL FINANCIAMIENTO EMPRESARIAL DE LAS MICROS, PEQUEÑAS Y MEDIANAS EMPRESAS NACIONALES.
CUMPLIMIENTO DE LA MISIÓN:
SE REALIZO LA TRANSFERENCIA DE LAS APORTACIONES REALIZADAS POR LA SECRETARIA DE ECONOMÍA.</t>
  </si>
  <si>
    <t>DESTINO: AFECTACION DE BIENES EN FIDEICOMISO, PARA GARANTIZAR CREDITOS A CARGO DEL FIDEICOMITENTE MARIO RENATO MENENDEZ RODRIGUEZ.
CUMPLIMIENTO DE LA MISIÓN:
SE CONTINUAN LAS ACTIVIDADES DE ADMINISTRACION DE LOS ACTIVOS FIDEICOMITIDOS, ASI COMO LAS GESTIONES LEGALES PARA RECUPERAR LOS ADEUDOS A GARGO DEL FIDEICOMITENTE MARIO RENATO MENENDEZ RODRIGUEZ.</t>
  </si>
  <si>
    <t>DESTINO: ENTREGAS POR CONCEPTO DE PAGO DE PENSIONES, PRIMA DE ANTIGÜEDAD, OTROS BENEFICIOS POSTERIORES AL RETIRO Y PERDIDA EN VENTA DE VALORES.
CUMPLIMIENTO DE LA MISIÓN:
EN CUMPLIMIENTO A LOS FINES DEL FIDEICOMISO: SE HAN REALIZADO LAS APORTACIONES DEL EJERCICIO 2010, CONFORME AL ESTUDIO ACTUARIAL; ASIMISMO, SE REALIZARON LOS PAGOS DE PENSIONES, PRIMAS DE ANTIGUEDAD Y BENEFICIOS POSTERIORES, POR EL PRIMER TRIMESTRE DEL 2010.</t>
  </si>
  <si>
    <t>PROPORCIONAR APOYO A LA FIDEICOMITENTE, TENDIENTE AL FORTALECIMIENTO DE SU CAPITAL SEGÚN LO ESTABLECIDO EN EL ARTICULO 55 BIS DE LA LEY DE INSTITUCIONES DE CRÉDITO.</t>
  </si>
  <si>
    <t>APORTACIÓN INICIAL:   MONTO: 1,000,00    FECHA: 06/10/2003
OBSERVACIONES: SIN COMENTARIOS</t>
  </si>
  <si>
    <t>APORTACIÓN INICIAL:   MONTO: 20,000,000,00    FECHA: 07/12/2001
OBSERVACIONES: NO EXISTEN</t>
  </si>
  <si>
    <t>DESTINO: APOYO A PROYECTOS EMPRENDEDORES DEL FONDO EMPRENDEDORES CONACYT-NAFIN
CUMPLIMIENTO DE LA MISIÓN:
APOYO A 02 EMPRESAS CON CAPITAL SEMILLA Y 01 EMPRESA CON CAPITAL DE RIESGO CON EL FONDO EMPRENDEDORES CONACYT-NAFIN</t>
  </si>
  <si>
    <t>APORTACIÓN INICIAL:   MONTO: 3,069,000,00    FECHA: 05/05/2003
OBSERVACIONES: SIN COMENTARIOS</t>
  </si>
  <si>
    <t>DESTINO: BRINDAR ASESORIA FINANCIERA Y LEGAL A PYMES Y PERSONAS FISICAS.
CUMPLIMIENTO DE LA MISIÓN:
DESDE EL INICIO DE OPERACIONES DEL FIDEICOMISO Y HASTA EL 31 DE MARZO DE 2010, SE HAN PROPORCIONADO 56,150 ASESORIAS.</t>
  </si>
  <si>
    <t>DESTINO: ENTREGAS POR CONCEPTO DE PAGO A LOS TRABAJADORES POR TERMINACION DE LA RELACIÓN LABORAL; RESULTADOS POR VALUACION; Y ENTREGAS PATRIMONIALES.
CUMPLIMIENTO DE LA MISIÓN:
EN CUMPLIMIENTO A LOS FINES DEL FIDEICOMISO: SE HAN REALIZADO LAS APORTACIONES DE NACIONAL FINANCIERA Y DE LOS TRABAJADORES ADHERIDOS AL FIDEICOMISO DE CONTRIBUCIÓN DEFINIDA CORRESPONDIENTES AL PRIMER TRIMESTRE DE 2010; ASIMISMO, SE REALIZARON LOS PAGOS A LOS TRABAJADORES POR CONCEPTO DE TERMINACION DE LA RELACION LABORAL POR EL PRIMER TRIMESTRE DE 2010.</t>
  </si>
  <si>
    <t>DESTINO: GASTOS DE ADMINISTRACIÓN
CUMPLIMIENTO DE LA MISIÓN:
AL PRIMER TRIMESTRE SE CUMPLE CON EL OBJETIVO DEL FIDEICOMISO.</t>
  </si>
  <si>
    <t>APORTACIÓN INICIAL:   MONTO: 1,000,00    FECHA: 19/12/2006
OBSERVACIONES: SE CREO UNA PROVISIÓN DE RESERVA POR PAGO DE HONORARIOS POR 12,316,72</t>
  </si>
  <si>
    <t>DESTINO: ENTREGAS POR CONCEPTO DE COMPLEMENTO PEA Y COSTO FINANCIERO DE PEA Y PRÉSTAMOS,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EJERCICIO 2010; ASIMISMO, SE REALIZARON LAS ENTREGAS POR CONCEPTO DE COMPLEMENTO PEA Y COSTO FINANCIERO DE PEA Y PRESTAMOS DE CONFORMIDAD CON EL CONTRATO DE FIDEICOMISO.</t>
  </si>
  <si>
    <t>DESTINO: HONORARIOS Y GASTOS POR SERVICIOS
CUMPLIMIENTO DE LA MISIÓN:
EL FIDEICOMISO SE ENCUENTRA EN LA FASE PREOPERATIVA Y EN VARIOS PROCESOS DE ADQUISICIÓN DE BIENES Y SERVICIOS PARA SU IMPLEMENTACIÓN.</t>
  </si>
  <si>
    <t>APORTACIÓN INICIAL:   MONTO: 1,00    FECHA: 01/01/2010
OBSERVACIONES: EL FIDEICOMISO SE ENCUENTRA EN ETAPA DE CONTRATACION DE SERVICIOS Y ADQUISICION DE BIENES NECESARIOS PARA INICIAR OPERACIONES</t>
  </si>
  <si>
    <t>DESTINO: PROMOCION DE NEGOCIOS INTERNACIONALES, RENTA DE STAND EN FERIAS, CATERING, TRANSPORTACION Y MATERIAL PROMOCIONAL DE LOS EVENTOS DESARROLLADOS
CUMPLIMIENTO DE LA MISIÓN:
SE TIENE CUMPLIDA LA META DE EMPRESAS PARTICIPANTES A LOS EVENTOS DEL PRIMER TRIMESTRE.</t>
  </si>
  <si>
    <t>APORTACIÓN INICIAL:   MONTO: 1,000,00    FECHA: 01/06/1995
OBSERVACIONES: SIN OBSERVACIONES</t>
  </si>
  <si>
    <t>DESTINO: PARA EL PAGO DE PENSIONES Y JUBILACIONES POR ANTIGÜEDAD E INVALIDEZ A EXTRABAJADORES DE BANSEFI DE CONFORMIDAD CON LO ESTABLECIDO EN LOS ARTÍCULOS 44 Y 51 DE LAS CONDICIONES GENERALES DE TRABAJO DE LA INSTITUCIÓN.
CUMPLIMIENTO DE LA MISIÓN:
SE LOGRÓ TENER UNA RESERVA DE CONTINGENCIA Y UN MEJOR CONTROL INTERNO, ASÍ COMO GARANTIZAR A LOS BENEFICIARIOS DE ESTE FIDEICOMISO EL PAGO DE LAS OBLIGACIONES CONTRACTUALES QUE TIENE EL BANCO ANTE LOS MISMOS.</t>
  </si>
  <si>
    <t>APORTACIÓN INICIAL:   MONTO: 68,500,000,00    FECHA: 09/08/2002
OBSERVACIONES: EL FIDUCIARIO ES BANSEFI, LA PARTIDA PRESUPUESTAL AFECTADA ES 7801</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</si>
  <si>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MEZCLARLOS RECURSOS DE TERCEROS CON LOS DEL BANCO, ASÍ COMO GARANTIZAR A LOS BENEFICIARIOS DE ESTE FIDEICOMISO EL PAGO DE LAS OBLIGACIONES CONTRACTUALES QUE TIENE EL BANCO ANTE LOS MIMOS.</t>
  </si>
  <si>
    <t>APORTACIÓN INICIAL:   MONTO: 9,750,000,00    FECHA: 09/08/2002
OBSERVACIONES: EL FIDUCIARIO ES BANSEFI, LA PARTIDA PRESUPUESTAL AFECTADA ES 7801</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</si>
  <si>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PRIMER TRIMESTRE DE 2010.</t>
  </si>
  <si>
    <t>DESTINO: HONORARIOS POR $53,420.48 E IMPUESTOS POR $8,547.28, SEGÚN INFORMACIÓN REFLEJADA EN LOS ESTADOS FINANCIEROS AL 31 DE MARZO DE 2010 PROPORCIONADA POR NACIONAL FINANCIERA, S.N.C.,DIRECCION FIDUCIARIA
CUMPLIMIENTO DE LA MISIÓN:
EL FID.NO TIENE POSIBILIDAD DE ESTABLECER UN PROGRAMA DE METAS Y CONSECUENTEMENTE UN PRESUPTO.PARA EL EJERC.DE SUS FINES,YA QUE SU OPERACIÓN ES RESULTADO DE ACCIONES PROPIAS DE OTRAS INSTANCIAS COMO LAS MINISTERIALES Y JUDICIALES,EN CUYAS DETERMINACIONES NO TIENE INGERENCIA EL FIDEICOMISO.EN ESTE PERIODO NO SE SOLICITO REQUEMTO DE LA AUTORIDAD COMPETENTE PARA LLEVAR A CABO LA RESTITUCION DEL VALOR DE LOS BIENES Y NUMERARIO ASEGURADOS INEXISTENTES A LOS INTERESADOS CUANDO PROCEDA SU DEVOLUCION.</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</si>
  <si>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PRIMER TRIMESTRE DE 2010.</t>
  </si>
  <si>
    <t>DESTINO: LOS INGRESOS CORRESPONDEN AL REINTEGRO AL PATRIMONIO DEL FONDO, DE LAS ECONOMÍAS Y LOS INTERESES GENERADOS POR CUENTAS DE CHEQUES DE LOS EJECUTORES DE LOS PROYECTOS. DE LOS EGRESOS, $14,619,290.79 CORRESPONDEN A LA EJECUCIÓN DE PROGRAMAS Y PROYECTOS DE INVERSIÓN EN LA ZONA METROPOLITANA DEL VALLE DE MÉXICO; $226,490.00 A COMISIONES Y HONORARIOS DEL FIDUCIARIO; Y $1,276,000.00 AL PAGO DEL DESARROLLO DE MEMORIAS DEL FONDO METROPOLITANO.
CUMPLIMIENTO DE LA MISIÓN:
SE LLEVAN A CABO OBRAS EN COLECTORES MARGINALES; DISTRIBUIDORES VIALES; PLANTAS DE TRATAMIENTO DE AGUA; CONSTRUCCIÓN DE TÚNEL PROFUNDO, VIALIDADES, PUENTES, COLECTORES PARA EVITAR INUNDACIONES Y DEPRIMIDOS; MANTENIMIENTO A COMPUERTAS DEL DRENAJE PROFUNDO; PLANTAS DE BOMBEO; CONTROL DE EROSIÓN DE CUENCAS; ATLAS DE RIESGOS; SISTEMAS DE TRANSPORTES ARTICULADOS; PROYECTO DE INFRAESTRUCTURA SOCIAL EN LA ZONA DEL CUTZAMALA; Y PROYECTOS EJECUTIVOS PARA LLEVAR A CABO DICHAS OBRAS.</t>
  </si>
  <si>
    <t>DESTINO: LAS EROGACIONES SE HAN DESTINADO A CUBRIR LOS GASTOS DE OPERACIÓN DEL PROPIO FIDEICOMISO, ASI COMO A LA ADMINISTRACIÓN Y REGULARIZACIÓN JURÍDICA DE LOS BIENES QUE INTEGRAN EL PATRIMONIO FIDUCIARIO, DURANTE EL PERIODO DEL 1 DE ENERO AL 31 DE MARZO DE 2010, NO APLICA REPORTAR METAS E INDICADORES DE RESULTADOS EN VIRTUD DE QUE SE TRATA DE UN FIDEICOMISO PRIVADO.
CUMPLIMIENTO DE LA MISIÓN:
ADMINISTRAR LOS BIENES QUE INTEGRAN EL PATRIMONIO FIDUCIARIO DEL FIDEICOMISO, INCLUYENDO EL ARRENDAMIENTO DE DOS HOTELES EN XALAPA, VER., PARA HACER EFICIENTE SU OPERACIÓN Y EVITAR SU DETERIORO. REGULARIZAR JURÍDICAMENTE LOS BIENES QUE INTEGRAN EL PATRIMONIO FIDUCIARIO DEL FIDEICOMISO, CONTINUA PROCESO DE DESASEGURAMIENTO EN EL FUERO COMÚN DE QUERETARO DE LOS BIENES UBICADOS EN ESA ENTIDAD FEDERATIVA. SE CONTINUA CON EL PROCESO DE DISOLUCIÓN Y LIQUIDACIÓN DE 21 EMPRESAS RECIBIDAS QUE NO OPERAN.</t>
  </si>
  <si>
    <t>DESTINO: CON LOS RECURSOS PÚBLICOS EJERCIDOS A ESTA FECHA, SE BENEFICIÓ A 20,161 PERSONAS CON EL DONATIVO DE 50 PESOS POR CADA VISITANTE NACIONAL QUE INGRESÓ AL MUSEO DOLORES OLMEDO PATIÑO LO QUE REPRESENTA UN AVANCE DEL 20.16% DEL TOTAL DEL IMPORTE DONADO, POR OTRA PARTE SE CONTINUO CUMPLIENDO CON EL OBJETIVO SOCIAL QUE CONSISTE EN LA PRESENTACIÓN DE DIVERSAS MUESTRAS PLÁSTICAS, EVENTOS ARTÍSTICOS DE FIN DE SEMANA, TALLERES PARA NIÑOS, IMPRESIÓN DE BOLETÍN BIMESTRAL Y CONTRIBUIR A LA PRESERVACIÓN DEL PATRIMONIO CULTURAL CONTENIDO EN EL CONJUNTO LA NORIA Y SE DESTINÓ DICHO CONJUNTO A FUNCIONAR COMO ESPACIO ABIERTO PARA LA EXHIBICIÓN PÚBLICA DE DICHO PATRIMONIO.
CUMPLIMIENTO DE LA MISIÓN:
SE CONTINUÓ CON LA PRESENTACIÓN DE DIVERSAS MUESTRAS PLÁSTICAS, EVENTOS ARTÍSTICOS DE FIN DE SEMANA, TALLERES PARA NIÑOS, IMPRESIÓN DEL BOLETÍN BIMESTRAL ASÍ COMO LA PRESERVACIÓN Y DIFUSIÓN AL PÚBLICO EN GENERAL DE LA COLECCIÓN PRIVADA MÁS IMPORTANTE DE LA PRODUCCIÓN ARTÍSTICA DE DIEGO RIVERA Y DE FRIDA KAHLO, ASÍ COMO DE UNA EXTENSA Y VALIOSA COLECCIÓN DE MÁS DE 600 PIEZAS PREHISPÁNICAS PROCEDENTES DE DIVERSAS CULTURAS DEL PAÍS, EXPUESTAS EN EL MUSEO.</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</si>
  <si>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SE LLEVA UN ALCANCE DEL 56% DEL OBJETIVO DE COLOCACIÓN TOTAL DE 900.0 MILLONES DE PESOS DE INVERSIÓN POR PARTE DEL FONDO, QUEDANDO PENDIENTE DE INVERSIÓN EL 44%. SE TIENEN 6 PROYECTOS DE INVERSIÓN AUTORIZADOS EN PROCESO DE FORMALIZACIÓN CUYA DEMANDA DE RECURSOS PERMITIRA EL CUMPLIMIENTO DE LA MISIÓN Y FIN DEL FIDEICOMISO, UNA VEZ SE CONCRETEN LAS LLAMADAS DE CAPITAL.</t>
  </si>
  <si>
    <t>DESTINO: FOMENTAR Y DETONAR INVERSION DE CAPITAL EN PROYECTOS PRODUCTIVOS DEL ESTADO DE CHIAPAS
CUMPLIMIENTO DE LA MISIÓN:
EN CONJUNTO CON EL GOBIERNO DE CHIAPAS SE PROPONE UN MODELO OPERATIVO PARA IMPULSAR EL DESARROLLO REGIONAL CON BASE EN INVERSIONES DE CAPITAL PRIVADO, COMPLEMENTADO CON CREDITO Y SERVICIOS DE APOYO DE FIRA. ADICIONALMENTE, CON EL GOBIERNO DE CAMPECHE SE GESTIONA SU INCORPORACIÓN AL FICA SURESTE. SE CONTINUA REALIZANDO ANALISIS A PROYECTOS QUE MUESTRAN FACTIBILIDAD DE SER APOYADOS.</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</si>
  <si>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</si>
  <si>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</si>
  <si>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</si>
  <si>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</si>
  <si>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DESTINO: DESTINADOS A FOMENTAR Y APOYAR EL CRECIMIENTO Y DESARROLLO DE PROYECTOS DE INVERSIÓN DE INFRAESTRUCTURA Y RED EN FRIO EN EL SECTOR RURAL Y AGROINDUSTRIAL.
CUMPLIMIENTO DE LA MISIÓN:
LA EMPRESA ADMINISTRADORA HA REALIZADO ACTIVIDADES DE LEVANTAMIENTO DE CAPITAL, POR LO TANTO, NO SE HAN LLEVADO A CABO SESIONES DE COMITÉ DE INVERSIONES NI DE COMITÉ TÉCNICO, NO SE HAN REALIZADO AUTORIZACIONES DE PROYECTOS NI LLAMADAS DE CAPITAL A LOS INVERSIONISTAS.</t>
  </si>
  <si>
    <t>DESTINO: APORTAR RECURSOS AL FIDEICOMISO 10055 DE LA RED DE LA GENTE PARA CONTRIBUIR EN LAS ACTIVIDADES Y EVENTOS DE DIFUSIÓN Y PUBLICIDAD DE LA RED DE LA GENTE COMO AGRUPACIÓN FINANCIERA PARA LA PRESTACIÓN DE SERVICIOS A LA POBLACIÓN DE SECTOR DE AHORRO Y CRÉDITO POPULAR
CUMPLIMIENTO DE LA MISIÓN:
AL PRIMER TRIMESTRE EL NÚMERO DE MIEMBROS DEL FIDEICOMISO CORRESPONDE A 224 CAJAS, INCLUYENDO A BANSEFI. SE HA CONTINUADO CON LA DISPERSIÓN DE LOS PAGOS DE OPORTUNIDADES (113,948 FAMILIAS). EN EL CASO DE REMESAS INTERNACIONALES SE HAN REALIZADO 138,901 OPERACIONES, RESPECTO A REMESAS NACIONALES SE REALIZARON 1,591 OPERACIONES, CUENTA A CUENTA 185 OPERACIONES, RECEPCIÓN POR CUENTA DE TERCEROS 41,590 OPERACIONES Y MICROSEGUROS 31,522</t>
  </si>
  <si>
    <t>DESTINO: DURANTE EL PRIMER TRIMESTRE DE 2010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</si>
  <si>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N/A
CUMPLIMIENTO DE LA MISIÓN:
LA SCT Y AUCAL CONTINÚAN EN NEGOCIACIONES PARA VERIFICAR EL CUMPLIMIENTO DE LOS COMPROMISOS ESTABLECIDOS EN LA CLÁUSULA SEXTA DEL CONVENIO DE CONCERTACIÓN DE ACCIONES PARA LA REESTRUCTURACIÓN FINANCIERA DEL PROYECTO SAN MARTÍN TEXMELUCAN, TLAXCALA Y EL MOLINITO, DE FORMA QUE EN BREVE LA EMPRESA ESTUVIERA DE ACUERDO EN LA FIRMA DEL CONVENIO DE TERMINACIÓN Y EXTINCIÓN DE OBLIGACIONES DEL CONVENIO ANTES CITADO.</t>
  </si>
  <si>
    <t>DESTINO: N/A
CUMPLIMIENTO DE LA MISIÓN:
SE REALIZAN ACCIONES PARA SU TERMINACIÓN. BANOBRAS INFORMÓ QUE ANALIZA LAS ALTERNATIVAS JURÍDICAS QUE SE PRESENTARÁN AL BANCO SANTANDER (FIDUCIARIO DEL FIDEICOMISO 44987-0, QUE TIENE POR OBJETO LIQUIDAR LOS BIENES PROPIEDAD DE PROVAM), PARA CONCILIAR LAS APLICACIONES HECHAS AL CRÉDITO, ASÍ COMO LA FORMA EN QUE SE LIQUIDARÁ EL SALDO INSOLUTO.</t>
  </si>
  <si>
    <t>APORTACIÓN INICIAL:   MONTO: 1,00    FECHA: 19/10/2006
OBSERVACIONES: RESPECTO DE LA INFORMACIÓN FINANCIERA LOS INGRESOS POR INTERESES COBRADOS QUE SE REPORTAN EN EL ESTADO DE RESULTADOS AL MES DE MARZO DE 2010 POR 16,622,88, SON EN REALIDAD UN REGISTRO CONTABLE QUE SE ORIGINA CON LOS DERECHOS DE COBRO QUE TIENE EL MANDATO ANTE BANCA SERFIN, S,A,, ESTO NO SIGNIFICA QUE EL MANDATO CUENTE CON RECURSOS LÍQUIDOS, PUES TAL COMO SE HA INFORMADO EN OTRAS OCASIONES, LA DISPONIBILIDAD DEL MANDATO AL CIERRE DEL 1ER, TRIMESTRE PERMANECE EN CERO,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31/3/2010 EL PATRIMONIO DEL MANDATO ES DE 3,988,938,96 Y SE COMPONE POR PATRIMONIO (3,324,577,29) Y REMANENTES (664,361,67), POR SU PARTE EL ACTIVO SE COMPONE POR CARTERA VENCIDA (3,988,938,96)</t>
  </si>
  <si>
    <t>DESTINO: N/A
CUMPLIMIENTO DE LA MISIÓN:
NO SE DETERMINARON OBJETIVOS PARA EL PRESENTE ACTO JURÍDICO DEBIDO A QUE SE ESTÁN REALIZANDO LAS ACCIONES PARA SU TERMINACIÓN. LA UCP ESTÁ EN ESPERA DE QUE NAFIN ENVÍE UN INFORME QUE SEÑALE LA COMPLEJIDAD DE PODER CONOCER LA SITUACIÓN ACTUAL DE LOS TERRENOS Y LA CONTRATACIÓN DEL DESPACHO PARA QUE REALICE LA INVESTIGACIÓN CORRESPONDIENTE, ASÍ COMO LAS AUTORIDADES A LAS QUE SE HA ACUDIDO.</t>
  </si>
  <si>
    <t>APORTACIÓN INICIAL:   MONTO: 100,00    FECHA: 22/11/1991
OBSERVACIONES: EL PRESENTE ACTO JURIDICO NO RECIBE APORTACIONES FEDERALES, DEBIDO A LO ANTERIOR SE REPORTA EL PATRIMONIO TOTAL, AL 31 DE MARZO DE 2010 EL PATRIMONIO TOTAL DEL PRESENTE ACTO JURIDICO ES EN MONEDA NACIONAL DE: 318,886,46 Y ESTÁ COMPUESTO POR PATRIMONIO (254,733,59), REMANENTE LÍQUIDO DE EJERCICIOS ANTERIORES (83,167,05) Y RESULTADO DEL EJERCICIO EN CURSO (-19,014,18), POR SU PARTE EL ACTIVO SE COMPONE DE INVERSIONES EN VALORES (318,886,46) NOTA: LA APORTACION INICIAL ES EN MONEDA EXTRANJERA (DOLARES DE LOS ESTADOS UNIDOS)</t>
  </si>
  <si>
    <t>DESTINO: N/A
CUMPLIMIENTO DE LA MISIÓN:
NO SE DETERMINARON OBJETIVOS PARA ESTE MANDATO YA QUE SE ESTÁN REALIZANDO LAS ACCIONES NECESARIAS PARA SU TERMINACIÓN. SE ESTÁ EN ESPERA DE QUE NACIONAL FINANCIERA S.N.C., PROPORCIONE INFORMACIÓN RELATIVA AL AVANCE EN LA INVESTIGACIÓN DEL ESTATUS DE LA PROPIEDADES ASOCIADAS AL MANDATO.</t>
  </si>
  <si>
    <t>APORTACIÓN INICIAL:   MONTO: 216,23    FECHA: 18/02/1941
OBSERVACIONES: DEBIDO A QUE EL PRESENTE ACTO JURIDICO NO RECIBE APORTACIONES FEDERALES SE REPORTA SU PATRIMONIO TOTAL, SU PATRIMONIO TOTAL AL 31 DE MARZO DE 2010 ES DE 10,770,295,16 Y SE COMPONE POR PATRIMONIO (7,830,688,54), REMANENTE Y DEFICIENTE LIQUIDO DE EJERCICIOS ANTERIORES (2,981,474,94) Y RESULTADO DEL EJERCICIO EN CURSO (-41,868,32), EL ACTIVO A SU VEZ SE COMPONE POR INVERSIONES EN VALORES (3,197,972,22), ASÍ COMO INMUEBLES, MOBILIARIO Y EQUIPO (7,572,322,94)</t>
  </si>
  <si>
    <t>DESTINO: NO SE REALIZARON EROGACIONES.
CUMPLIMIENTO DE LA MISIÓN:
EL PROCESO NO REPORTA AVANCE. LA MANDATARIA INFORMA QUE EN EL MES DE MARZO DE 2010, REQUIRIÓ POR ESCRITO UNA REUNIÓN DE TRABAJO CON LOS REPRESENTANTES DE INGENIEROS CIVILES ASOCIADOS, S.A. DE C.V. (ICA), A FIN DE QUE SE INFORME SOBRE LOS AVANCES DE CARÁCTER PROCESAL EN QUE SE ENCUENTRA EL JUICIO, Y EN CUANTO SE TENGA LA RESPUESTA SE HARÁ DEL CONOCIMIENTO PARA LOS EFECTOS PERTINENTES.</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</si>
  <si>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</si>
  <si>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DESTINO: A LA FECHA, ÚNICAMENTE SE HAN EROGADO RECURSOS PARA CUBRIR GASTOS DE OPERACIÓN DEL MANDATO, POR CONCEPTO DE COMISIONES BANCARIAS CAUSADOS POR LA INVERSIÓN DE LA APORTACIÓN INICIAL RECIBIDA EL 24 DE DICIEMBRE DE 2009.
CUMPLIMIENTO DE LA MISIÓN:
EL MANDATO SE CONSTITUYÓ EL 30 DE NOVIEMBRE DE 2009 Y EL 24 DE DICIEMBRE DE 2009 SE REALIZÓ LA APORTACIÓN INICIAL. AL CIERRE DEL PERIODO QUE SE REPORTA, EL MANDATARIO ÚNICAMENTE HA RECIBIDO LOS RECURSOS PARA LA EJECUCIÓN DEL MANDATO, INICIANDO SU TAREA DE ADMINISTRAR LOS RECURSOS APORTADOS, EN TANTO SE INSTRUMENTA SU DESTINO.</t>
  </si>
  <si>
    <t>DESTINO: PRÉSTAMOS DIRECTOS PARA FINANCIAR LOS PROYECTOS CARRETEROS VILLA SAN ANTONIO GOASCORÁN EN HONDURAS Y MATAGALPA JINOTEGA EN NICARAGUA, ASÍ COMO PARA GENERAR CARTERA DE VIVIENDA PARA AMPLIACIÓN, MEJORA Y CONSTRUCCIÓN PROGRESIVA EN EL MARCO DEL PROGRAMA PARA EL DESARROLLO DE VIVIENDA SOCIAL EN CENTROAMÉRICA.
CUMPLIMIENTO DE LA MISIÓN:
CON EL PROPÓSITO DE DAR CUMPLIMIENTO AL OBJETIVO DEL MANDATO, SE DESEMBOLSARON RECURSOS PARA FINANCIAR LOS PROYECTOS CARRETEROS EN HONDURAS Y NICARAGUA, ASÍ COMO PARA GENERAR CARTERA DE VIVIENDA PARA AMPLIACIÓN, MEJORA Y CONSTRUCCIÓN PROGRESIVA EN EL MARCO DEL PROGRAMA PARA EL DESARROLLO DE VIVIENDA SOCIAL EN CENTROAMÉRICA</t>
  </si>
  <si>
    <t>DESTINO: DE CONFORMIDAD CON EL NUMERAL OCTAVO DE LOS LINEAMIENTOS DEL FONDO DE APOYO PARA LA REESTRUCTURA DE PENSIONES, LOS RECURSOS DEL FONDO SE PODRÁN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
CUMPLIMIENTO DE LA MISIÓN:
AL PRIMER TRIMESTRE DEL EJERCICIO FISCAL 2010, NO SE HAN EROGADO RECURSOS DEL MANDATO FONDO DE APOYO PARA LA REESTRUCTURA DE PENSIONES (FARP).</t>
  </si>
  <si>
    <t>DESTINO: APOYOS FINANCIEROS PARA LA ADQUISICIÓN DE VIVIENDA DEL PERSONAL DE TROPA Y MARINERIA DE LAS FUERZAS ARMADAS.
CUMPLIMIENTO DE LA MISIÓN:
MEJORAR LAS CONDICIONES DE VIDA DE LOS INTEGRANTES DEL EJÉRCITO, FUERZA AÉREA Y ARMADA.</t>
  </si>
  <si>
    <t>DESTINO: TRANSFERIR LOS RECURSOS A LAS ENTIDADES FEDERATIVAS Y MUNICIPALES DE LAS MUJERES, PARA FORTALECER LA POLITICA NACIONAL DE IGUALDAD.
CUMPLIMIENTO DE LA MISIÓN:
SE TIENE PLANEADO COMENZAR A DISPERSAR A LAS INSTANCIAS DE LOS ESTADOS Y MUNICIPIOS HASTA EL SEGUNDO TRIMESTRE DEL PRESENTE AÑO, POR TAL MOTIVO NO SE REPORTA CUMPLIMIENTO AL PRIMER TRIMESTRE DEL 2010.</t>
  </si>
  <si>
    <t>DESTINO: OTORGAMIENTO DE CRÉDITOS $4,694,798,396 PARA GASTO DE OPERACIÓN Y ADMINISTRACIÓN $283,032,871 PARA CAPACITACIÓN Y ASESORÍA $38,424,347 Y OTROS EGRESOS $157,201,272.
CUMPLIMIENTO DE LA MISIÓN:
AL PRIMER TRIMESTRE LA FINANCIERA RURAL CUMPLIÓ CON LAS METAS ESTABLECIDAS EN SU PROGRAMA PRESUPUESTO, SUPERANDO EL MONTO DE CRÉDITO OTORGADO, MANTENIENDO SU SUSTENTABILIDAD, PROPORCIONANDO CAPACITACIÓN Y ASESORÍA A PRODUCTORES E INTERMEDIARIOS FINANCIEROS RURALES Y DESARROLLANDO LOS PROGRAMAS SUJETOS A REGLAS DE OPERACIÓN QUE LE FUERON ENCOMENDADOS EN EL PRESUPUESTO DE EGRESOS DE LA FEDERACIÓN.</t>
  </si>
  <si>
    <t>APORTACIÓN INICIAL:   MONTO: 44,928,182,64    FECHA: 13/09/2007
OBSERVACIONES: SE REGISTRA LA PRESENTE INFORMACION A FIN DE DAR CUMPLIMIENTO A LAS DISPOSICIONES HACENDARIAS</t>
  </si>
  <si>
    <t>DESTINO: APOYO A DEUDOS DE MILITARES FALLECIDOS EN ACTOS DEL SERVICIO Y A MILITARES CON INUTILIDAD EN 1A. CATEGORIA
CUMPLIMIENTO DE LA MISIÓN:
SE HAN PAGADO 32 BENEFICIOS POR $180 MIL CADA UNO EN APOYO A DEUDOS DE MILITARES FALLECIDOS EN ACTOS DEL SERVICIO Y/O A MILITARES CON INUTILIDAD EN 1A. CATEGORIA</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</si>
  <si>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</si>
  <si>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</si>
  <si>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</si>
  <si>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500,000,00    FECHA: 01/10/2002
OBSERVACIONES: DE LOS APOYOS EROGADOS PARA LA INVESTIGACION CIENTIFICA SE CANCELARON APOYOS POR 100,000,00 Y EXISTE UN IMPORTE EN CONCILIACION POR 45,678,17, ESTAS CIFRAS ESTAN ACTUALIZADAS AL 15 DE ABRIL DEL 2010 Y DICHA INFORMACION SE ENCUENTRA EN LA PAGINA DEL COLEGIO DE POSTGRADUADOS</t>
  </si>
  <si>
    <t>DESTINO: PROGRAMAS DE OBSERVADORES A BORDO DE EMBARCACIONES ATUNERAS, CAMARONERAS Y TIBURONERAS, SEGUIMIENTO Y VERIFICACIÓN EN TIERRA DEL ATÚN, PROGRAMA ALMEJA GENEROSA EN B.C.
CUMPLIMIENTO DE LA MISIÓN:
DE 1992 A LA FECHA, PART., CON OBSERVADOR CIENTÍFICO A BORDO EN: 1859 EMBARC. ATUNERAS MAYORES DE 363 T/M, CON CERCO EN EL O. PACÍF. ORTAL., CAPTURAS, MAYORÍA, VERIFICADAS POR SIST. DE SEG. Y CERTIF. DE ATÚN EN PTO.; EN 5008 CRUCEROS DE ATÚN CON PALAGRE EN EL G. DE MÉX., Y MAR CARIBE, CON 83590 DÍAS EN EL MAR. DE 2005, SE HA PARTICIPADO EN 1053 CRUCEROS DE PESCA DE CAMARÓN DE ALTAMAR EN EL O. P., 407 EN G. DE M., 2223 EMBARC. MENORES, 426 DE TIBURÓN, Y 72 DE SARDINA, ETC</t>
  </si>
  <si>
    <t>DESTINO: NO APLICA.
CUMPLIMIENTO DE LA MISIÓN:
SE ENCUENTRA EN TRÁMITE DE BAJA LA CLAVE DE REGISTRO DEL FIDES A TRAVÉS DE ESTE SISTEMA DE CONTROL Y TRANSPARENCIA DE FIDEICOMISOS.</t>
  </si>
  <si>
    <t>DESTINO: PAGO DE HONORARIOS FIDUCIARIOS Y COMISIONES BANCARIAS, ASÍ COMO PAGO POR LA INFRAESTRUCTURA E INSTALACIÓN DE LÍNEAS TELEFÓNICAS EN VIVIENDA Y EN CASETA PÚBLICA Y GASTOS POR LA EJECUCIÓN DE LA VERIFICACIÓN DE DICHA INFRAESTRUCTURA Y LÍNEAS TELEFÓNICAS.
CUMPLIMIENTO DE LA MISIÓN:
INCREMENTAR LA COBERTURA, PENETRACIÓN Y DIVERSIDAD DE SERVICIOS DE TELECOMUNICACIONES ENTRE LA POBLACIÓN DE ESCASOS RECURSOS DEL MEDIO RURAL Y URBANO.</t>
  </si>
  <si>
    <t>APORTACIÓN INICIAL:   MONTO: 750,000,000,00    FECHA: 04/11/2002
OBSERVACIONES: EN LA DISPONIBILIDAD ESTÁN INCLUIDOS LOS IMPORTES AUTORIZADOS POR EL COMITÉ TÉCNICO PARA EL DESARROLLO DEL PROGRAMA DE COBERTURA SOCIAL DE TELECOMUNICACIONES PRIMERA Y SEGUNDA ETAPAS, LÍNEAS TELEFÓNICAS: NÚMERO DE LÍNEAS INSTALADAS DE ACUERDO CON EL CONTRATO NO, C-411-001-05 50,622; COMPROMETIDAS 57,799; AVANCE 87,58%,</t>
  </si>
  <si>
    <t>DESTINO: PRÉSTAMOS OTORGADOS A LOS TRABAJADORES, GASTOS FIDUCIARIOS Y OTROS GASTOS.
CUMPLIMIENTO DE LA MISIÓN:
AL 31 DE MARZO SE SOLICITARON 347 PRÉSTAMOS, LOS CUALES SE OTORGARON EN SU TOTALIDAD, EN CUMPLIMIENTO A LOS FINES DEL FIDEICOMISO.</t>
  </si>
  <si>
    <t>DESTINO: EL IMPORTE CAPTURADO EN EL APARTADO DENOMINADO "PAGO DE HONORARIOS Y COMISIONES (FIDUCIARIOS O BANCARIOS)" POR $43,500.00 CORRESPONDE A HONORARIOS DEL FIDUCIARIO POR LA ADMINISTRACIÓN DEL FIDEICOMISO 2165-8 DE ENERO A MARZO DE 2010. LOS EGRESOS CORRESPONDEN A LA LIQUIDACIÓN CONSTITUCIONAL DE 2 TRABAJADORES.
CUMPLIMIENTO DE LA MISIÓN:
EL FIDEICOMISO CONTINÚA CON LOS FINES PARA LOS QUE FUE CREADO.</t>
  </si>
  <si>
    <t>DESTINO: EL IMPORTE CAPTURADO EN EL APARTADO DENOMINADO "EGRESOS ACUMULADOS EN EL PERIODO QUE SE REPORTA" POR $18,549.05, CORRESPONDE AL PAGO EFECTUADO A UN SERVIDOR PÚBLICO QUE SE DESEMPEÑABA COMO SUPERVISOR DE MANIOBRAS Y SERVICIOS DE LA ADMINISTRACIÓN PORTUARIA INTEGRAL DE MAZATLÁN, S.A. DE C.V. Y QUE SE LIQUIDÓ POR TERMINACIÓN DE RELACIONES DE TRABAJO EL 10 DE MARZO DE 2010.
CUMPLIMIENTO DE LA MISIÓN:
EL FIDEICOMISO CONTINÚA CON LOS FINES PARA LOS QUE FUE CREADO.</t>
  </si>
  <si>
    <t>DESTINO: PAGO DE PENSIONES Y PRESTACIONES DE LOS FIDEICOMISARIOS, GASTOS DE ADMINISTRACIÓN, HONORARIOS E IMPUESTOS DIVERSOS.
CUMPLIMIENTO DE LA MISIÓN:
SE PAGÓ EN TIEMPO Y FORMA LA PENSIÓN DE 39,977 JUBILADOS MENSUALES EN PROMEDIO.</t>
  </si>
  <si>
    <t>DESTINO: PROYECTO "ACCIONES PARA ATENDER LA DEMANDA DE SERVICIOS AEROPORTUARIOS DEL CENTRO DEL PAÍS" Y ESPECIFICAMENTE EN: TERMINAL 1: "AMPLIACIÓN AMBULATORIO FASE II Y III; AMPLIACIÓN EDIFICIO TERMINAL ÁREA INTERNACIONAL; DRENAJE PLUVIAL EN VIALIDADES; REHABILITACIÓN DE CÁRCAMOS; CONSTRUCCIÓN DE RODAJES; DEMOLICIONES; REUBICACIONES; CONSTRUCCIÓN DEL EDIFICIO Y ESTACIONAMIENTO PARA SENEAM". TERMINAL 2: "PROYECTOS EJECUTIVOS; TRANSPORTE INTERTERMINALES;CIMENTACIÓN; ESTRUCTURA METALICA DE LOS EDIFICIOS DEDO NORTE, DEDO SUR, EDIFICIO TERMINAL Y PATIO DEL HOTEL; CONSTRUCCION DE INSTALACIONES DE COMBUSTIBLES; DISTRIBUIDORES VIALES 1 Y 2; TERRACERÍAS Y PAVIMENTO DE CONCRETO ASFÁLTICO; PLATAFORMA COMERCIAL; PASILLOS TELESCÓPICOS Y RODAJE DELTA, DRENAJE PROFUNDO, MALLA PERIMETRAL, ADQUISICIÓN DEL SISTEMA AEROPORTUARIO, EQUIPAMIENTO PLAN AMBIENTAL Y SUPERVISIÓN DE LAS OBRAS DE LA T2". TOLUCA: "REENCARPETADO DE PISTAS, CONSTRUCCIÓN DE DUCTOS, ENTUBAMIENTO EN CABECERAS, AMPLIACIÓN DEL EDIFICIO TERMINAL Y ADQUISICIÓN DE TERRENOS". CUERNAVACA: REENCARPETADO DE PISTAS Y ADQUISICIÓN DE TERRENOS OTROS: "HONORARIOS DE LA FIDUCIARIA
CUMPLIMIENTO DE LA MISIÓN:
EN LA TERMINAL 1 Y 2 SE TIENE UN AVANCE GLOBAL DEL 100% Y SE CONCLUYÓ EL DISTRIBUIDOR VIAL N°2 AL 100%, POR LO QUE SE ESTÁ EN PROCESO DE FINIQUITAR LOS CONTRATOS.</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</si>
  <si>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</si>
  <si>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</si>
  <si>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</si>
  <si>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DESTINO: HONORARIOS FIDUCIARIOS, IMPUESTOS DIVERSOS.
CUMPLIMIENTO DE LA MISIÓN:
DE CONFORMIDAD CON LOS FINES DEL MANDATO, SE ESTÁN LLEVANDO A CABO LAS ACCIONES PARA LA REALIZACIÓN DE LOS ESTUDIOS ASOCIADOS AL PABELLÓN AEROESPACIAL.</t>
  </si>
  <si>
    <t>DESTINO: TRANSFERENCIA AL FIDEICOMISO 8013-9, EN CUMPLIMIENTO A LOS DISPUESTO EN EL TERCER PARRAFO DEL ARTICULO 33 DEL PRESUPUESTO DE EGRESOS DE LA FEDERACIÓN PARA EL EJECICIO FISCAL 2010. 35 MDP SE CANALIZARON PARA LA UN ESQUEMA DE GARANTÍAS PARA LAS EMPRESAS EXPORTADORAS DE JALISCO.
CUMPLIMIENTO DE LA MISIÓN:
SE HA CUMPLIDO ES LA TRANSFERENCIA CON BASE AL ARTICULO 33 DEL PRESUPUESTO DE EGRESOS DE LA FEDERACIÓN PARA EL EJERCICIO FISCAL 2010</t>
  </si>
  <si>
    <t>DESTINO: PARA ASISTENCIA TECNICA Y ESQUEMA DE FINANCIAMIENTO PARA LAS EMPRESAS PROVEEDORES DE PEMEX
CUMPLIMIENTO DE LA MISIÓN:
SE SIGUE TRABAJANDO EN LAS REGLAS DE OPERACIÓN DEL FIDEICOMISO PARA LOS APOYOS DE ASITENCIA TÉCNICA.</t>
  </si>
  <si>
    <t>APORTACIÓN INICIAL:   MONTO: 5,464,683,00    FECHA: 11/01/1976
OBSERVACIONES: NINGUNA</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</si>
  <si>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2009 Y REGLAMENTO DEL PLAN DE PENSIONES DEL ORGANISMO.</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</si>
  <si>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2009 Y REGLAMENTO DEL PLAN DE PRIMA DE ANTIGÜEDAD DEL ORGANISMO.</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</si>
  <si>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</si>
  <si>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DESTINO: EL DIRECTOR GENERAL DEL CETRO PRESENTA COMUNICADO DE FECHA 30 DE JUNIO DE 2009 DONDE MANIFIESTA QUE SU PATRIMONIO AL 31 DE DICIEMBRE DE 2008 ESTA EN CEROS Y EL FIDEICOMISO PRIVADO SE ENCUENTRA EN PROCESO DE EXTINCIÓN. PRESENTA CARTA DEL BANCO HSBC DE FECHA 05 DE COTUBRE DE 2006 DONDE DECLARA QUE LA CUENTA CON NÚMERO 4007278468 FUE CANCELADA Y SU SALDO ES DE $0.00
CUMPLIMIENTO DE LA MISIÓN:
LA MISION Y FINES DEL FIDEICOMISO PRIVADO RED CETRO-CRECE SE CUBRIERON Y NO SE LE HAN ENTREGADO RECURSOS AL PATRIMONIO DESDE EL AÑO 2004 A LA FECHA Y NO SE TIENE CONTEMPLADO ENTREGAR RECURSOS FEDERALES.</t>
  </si>
  <si>
    <t>APORTACIÓN INICIAL:   MONTO: 1,554,507,45    FECHA: 20/01/1981
OBSERVACIONES: NINGUNA</t>
  </si>
  <si>
    <t>DESTINO: NINGUNO
CUMPLIMIENTO DE LA MISIÓN:
LA CREACION DE UN FONDO DE AHORRO EN BENEFICIO DE LOS EMPLEADOS DE EXPORTADORA DE SAL, S.A. DE C.V.</t>
  </si>
  <si>
    <t>DESTINO: APOYAR, PARCIALMENTE, LOS PROYECTOS DE CARÁCTER EDUCATIVO, CULTURAL Y ACADÉMICO, QUE AYUDEN A ESTRECHAR LOS LAZOS DE AMISTAD, ASÍ COMO A INCREMENTAR EL CONOCIMIENTO MUTUO (MÉXICO-JAPÓN).
CUMPLIMIENTO DE LA MISIÓN:
SE LANZÓ LA CONVOCATORIA 2010 PARA LA PRESENTACIÓN DE PROYECTOS. POR CUESTIONES DE LA AGENDA, LA XLVI REUNIÓN DEL COMITÉ TÉCNICO DEL FIDEICOMISO "MÉXICO JAPÓN" PREVISTA PARA EL MES DE MARZO, SE POSPUSO PARA EL MES DE ABRIL DEL AÑO EN CURSO.</t>
  </si>
  <si>
    <t>DESTINO: TRANSFERENCIA A LOS FIDEICOMISOS ESTATALES DE ESCUELAS DE CALIDAD (FEEC´S) PARA SU DISTRIBUCIÓN A LOS PLANTELES EDUCATIVOS BENEFIADOS POR EL PROGRAMA EN LOS CICLOS ESCOLARES 2008-2009 Y 2009-2010.
CUMPLIMIENTO DE LA MISIÓN:
EN EL AÑO 2008, EL FIDEICOMISO SE VIO BENEFICIADO CON SUBSIDIOS FEDERALES DE $1,258,071,379.00 LA CUAL HA SIDO OTORGADA VÍA PEF 2008 EN EL REPORTE DE AVANCE AL MES DE DICIEMBRE DE TRANSFERENCIAS FEDERALES REALIZADAS. LOS SUBSIDIOS FEDERALES PEF DESTINADOS ESTE AÑO SON DE $1,499,827,896.00 CON LO QUE SE ESTIMA ALCANZAR UNA META DE 42,500 ESCUELAS BENEFICIADAS</t>
  </si>
  <si>
    <t>DESTINO: GASTOS FINANCIEROS Y DE OPERACIÓN DERIVADOS DEL PROCESO DE EXTINCIÓN
CUMPLIMIENTO DE LA MISIÓN:
SE TIENE UN 61%</t>
  </si>
  <si>
    <t>DESTINO: PAGO DE BECARIOS
CUMPLIMIENTO DE LA MISIÓN:
PROGRAMA DESTINADO AL OTORGAMIENTO DE BECAS A ESTUDIANTES DE ESCASOS RECURSOS INSCRITOS EN PROGRAMAS DE LICENCIATURA O DE TÉCNICO SUPERIOR UNIVERSITARIO EN INSTITUCIONES PÚBLICAS DE EDUCACIÓN SUPERIOR. METAS PREVISTAS.- OPERAR EL PROGRAMA NACIONAL DE BECAS PARA LA EDUCACIÓN SUPERIOR CON LA PARTICIPACIÓN DE LOS ESTADOS E INSTITUCIONES FEDERALES PARTICIPANTES EN ESTRICTO APEGO A LAS REGLAS DE OPERACIÓN DE TAL MANERA QUE SE APOYE A TODO ALUMNO SUJETO DE SUS BENEFICIOS.</t>
  </si>
  <si>
    <t>APORTACIÓN INICIAL:   MONTO: 4,000,000,00    FECHA: 20/12/2001
OBSERVACIONES: ESTA INFORMACION CORRESPONDE AL 4° TRIMESTRE DE 2009, A LA FECHA ESTA COORDINACION NACIONAL NO HA RECIBIDO LA INFORMACION DEL 1ER, TRIMESTRE DE 2010</t>
  </si>
  <si>
    <t>DESTINO: PAGO DE BECAS Y HONORARIOS
CUMPLIMIENTO DE LA MISIÓN:
PROGRAMA DESTINADO AL OTORGAMIENTO DE BECAS A ESTUDIANTES DE ESCASOS RECURSOS INSCRITOS EN PROGRAMAS DE LICENCIATURA O DE TÉCNICO SUPERIOR UNIVERSITARIO EN INSTITUCIONES PÚBLICAS DE EDUCACIÓN SUPERIOR. METAS PREVISTAS.- OPERAR EL PROGRAMA NACIONAL DE BECAS PARA LA EDUCACIÓN SUPERIOR CON LA PARTICIPACIÓN DE LOS ESTADOS E INSTITUCIONES FEDERALES PARTICIPANTES EN ESTRICTO APEGO A LAS REGLAS DE OPERACIÓN DE TAL MANERA QUE SE APOYE A TODO ALUMNO SUJETO DE SUS BENEFICIOS.</t>
  </si>
  <si>
    <t>DESTINO: APOYAR LOS SERVICIOS QUE SE PROPORCIONAN A LOS ESTUDIANTES DE LOS SUBSISTEMAS DE PREPARATORIA ABIERTA, EDUCACIÓN MEDIA SUPERIOR A DISTANCIA Y BACHILLERATO SEMIESCOLARIZADO.
CUMPLIMIENTO DE LA MISIÓN:
PREPARATORIA ABIERTA 7,230 ESTUDIANTES INSCRITOS; 87,860 EXÁMENES SOLICITADOS; 5,673 ESTUDIANTES QUE RECIBIERON ASESORÍA ACADÉMICA; 792 EVALUACIONES APLICADAS A ESTUDIANTES; 81 ESTUDIANTES CON DISCAPACIDAD QUE RECIBIERON APOYO ACADÉMICO. EDUCACIÓN MEDIA SUPERIOR A DISTANCIA 1 CENTRO DE SERVICIO EMSAD SUPERVISADO EN EL ESTADO DE MICHOACÁN.</t>
  </si>
  <si>
    <t>DESTINO: REINTEGRAR A LOS TRABAJADORES DEL SECTOR INSCRITOS AL FORTE EL MONTO QUE LES CORRESPONDE UNA VEZ QUE SE HAYAN RETIRADO DEL SERVICIO ACTIVO POR JUBILACIÓN, RENUNCIA O COMO SEGURO DE VIDA EN CASO DE DEFUNCIÓN
CUMPLIMIENTO DE LA MISIÓN:
SE RETRIBUYÓ A 3,235 EXTRABAJADORES Y/O BENEFICIARIOS (EN SU CASO), LOS CUALES SE DESINCORPORARON DEL FIDEICOMISO AL CONCLUIR SU PERMANENCIA EN EL FONDO, INCLUYENDO EL PAGO DEL SEGURO DE VIDA DE 4 CASOS.</t>
  </si>
  <si>
    <t>DESTINO: PAGO DE COMISIONES AL FIDUCIARIO POR $ 373,938.96 DISPERSIÓN DE RECURSOS A LOS SIGUIENTES ESTADOS: AGUASCALIENTES $302,250.00, COAHUILA $ 706,080.00, JALISCO $1,609,286.00, SINALOA $790,600.00, SONORA $ 2,658,867.00
CUMPLIMIENTO DE LA MISIÓN:
A LA FECHA LAS ENTIDADES FEDERATIVAS HAN OTORGADO 56,132 CRÉDITOS A DOCENTES DE EDUCACIÓN BÁSICA PARA EL PAGO DE ENGANCHE Y GASTOS DE ESCRITURACIÓN DE VIVIENDA, DE ESTOS 5,106 CRÉDITOS EN 2009</t>
  </si>
  <si>
    <t>APORTACIÓN INICIAL:   MONTO: 72,000,000,00    FECHA: 15/11/1994
OBSERVACIONES: LOS DATOS CONTENIDOS SON RESPONSABILIDAD DE LA UR</t>
  </si>
  <si>
    <t>DESTINO: A TRAVES DEL FIDEICOMISO SE DESARROLLARON 51 PROYECTOS ESPECIALES, ENTRE LOS QUE DESTACAN LOS SIGUIENTES RESULTADOS: ATENCION A DISTANCIA A 18,000 DOCENTES DE EDUCACION BASICA Y MEDIA SUPERIOR, SE DESARROLLARON 8 PROYECTOS DE INVESTIGACION EN LA RED FEDERALIZADA UPN CON LOS ESTADOS, SE EQUIPARON 20 SALONES ELECTRONICOS Y SE DIO MANTENIMIENTO A UNA SALA DE VIDEOCONFERENCIAS; ELABORACION Y DICTAMINACION DE MATERIALES DIDACTICOS; TALLERES DE FORMACION DE DOCENTES;EVALUACION DE PROGRAMAS DE ESTUDIO; Y BECAS A DOCENTES CON PERFIL PROMEP; FORMULACION DE PROGRAMAS DE ESTUDIOS PARA GRUPOS CON CAPACIDADES DIFERENTES, ENTRE OTROS.
CUMPLIMIENTO DE LA MISIÓN: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t>
  </si>
  <si>
    <t>DESTINO: DURANTE EL PRIMER TRIMESTRE 2010. NO SE EFECTUARON PAGOS A LOS BENEFICIARIOS DEL FIDEICOMISO.
CUMPLIMIENTO DE LA MISIÓN:
SE REALIZÓ LA PRIMERA REUNIÓN DEL COMITÉ TÉCNICO, EL 25 DE MARZO DE 2010, TRATANDO LOS SIGUIENTES PUNTOS: DE LA CONVOCATORIA ANTERIOR SOLICITAR A LA UNIVERSIDAD DE SONORA LA DEVOLUCIÓN DE RECURSOS. REVISIÓN PROPUESTA DE CONVOCATORIA 2010 Y LINEAMIENTOS; PROPUESTA CREACIÓN E INTEGRACIÓN DE COMISIÓN EVALUADORA Y ESTABLECIMIENTO DE OFICINA DE SEGUIMIENTO DE PROYECTOS. SE ACORDÓ REALIZAR OTRA REUNIÓN DEL COMITÉ TÉCNICO, PARA LA REVISIÓN FINAL Y APROBACIÓN DE PUNTOS TRATADOS EN LA REUNIÓN.</t>
  </si>
  <si>
    <t>DESTINO: DESTINAR APOYO A PROYECTOS ESPECIFICOS DE INVESTIGACION CIENTIFICA Y TECNOLOGICA,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
CUMPLIMIENTO DE LA MISIÓN:
APOYAR EL DESARROLLO CIENTIFICO Y TECNOLOGICO SUSTENTABLE DEL PAIS A TRAVES DE LOS SERVICIOS Y ACTIVIDADES DE INVESTIGACION REALIZADAS POR EL INSTITUTO POLITECNICO NACIONAL, POR MEDIO DE INVESTIGADORES Y PERSONAL CALIFICADO CON VALORES INSTITUCIONALES. AL MES DE MARZO DE 2010 SE HAN SUSCRITO 76 CONVENIOS VINCULADOS POR UN MONTO DE $ 116´961,776.04</t>
  </si>
  <si>
    <t>APORTACIÓN INICIAL:   MONTO: 50,000,00    FECHA: 30/03/2000
OBSERVACIONES: EN EL RUBRO DE DISPONIBILIDAD A DICIEMBRE DE 2007 ES EL IMPORTE DEL PATRIMONIO A DICIEMBRE DE 2009</t>
  </si>
  <si>
    <t>EL DESARROLLO DE PROYECTOS DE INVESTIGACIÓN, PROTECCIÓN, CONSERVACIÓN, RESTAURACIÓN, PRESERVACIÓN Y DIFUSIÓN EN LAS MATERIAS DE ANTROPOLOGÍA, ARQUEOLOGÍA E HISTORIA, Y EL DESARROLLO DE PROYECTOS DE INVESTIGACIÓN, PROTECCIÓN, CONSERVACIÓN, RESTAURACIÓN, PRESERVACIÓN Y DIFUSIÓN DEL PATRIMONIO SUMERGIDO, TANTO EN AGUAS INTERIORES DE LOS ESTADOS UNIDOS MEXICANOS, COMO EN EL MAR TERRITORIAL Y LA ZONA ECONÓMICA EXCLUSIVA.</t>
  </si>
  <si>
    <t>DESTINO: FINANCIAMIENTO DE LOS PROYECTOS AUTORIZADOS POR EL COMITE TECNICO
CUMPLIMIENTO DE LA MISIÓN:
EN PROCESO</t>
  </si>
  <si>
    <t>APORTACIÓN INICIAL:   MONTO: 208,291,000,00    FECHA: 24/02/2009
OBSERVACIONES: NO HAY OBSERVACIONES</t>
  </si>
  <si>
    <t>DESTINO: NO SE APORTARON EN ESTE TRIMESTRE RECURSOS PÚBLICOS FEDERALES, SIN EMBARGO SE CONTINUA CON LA ADMINISTRACIÓN Y EL MANTENIMIENTO DEL CENTRO CULTURAL, LA CASA DEL RISCO Y PINACOTECA ISIDRO FABELA, A FIN DE QUE SE ENCUENTREN EN CONDICIONES PARA LLEVAR A CABO ACTIVIDADES ARTÍSTICAS Y CULTURALES OBJETO DEL MISMO
CUMPLIMIENTO DE LA MISIÓN:
NO OBSTANTE QUE NO SE HAN RECIBIDO APORTACIONES DE RECURSOS PÚBLICOS FEDERALES SE HA CUMPLIDO LA MISIÓN Y FINES DE ESTE FIDEICOMISO, LLEVANDOSE A CABO ACTIVIDADES DE ADMINISTRACIÓN Y MANTENIMIENTO DEL CENTRO CULTURAL ISIDRO FABELA, DE LA BIBLIOTECA, PINACOTECA, HEMEROTECA Y EL ARCHIVO HISTÓRICO.</t>
  </si>
  <si>
    <t>DESTINO: LOS RECURSOS PÚBLICOS FEDERALES AL PRIMER TRIMESTRE DE 2010, SE HAN APLICADO AL PAGO DE HONORARIOS FIDUCIARIOS, ENTERO DE IMPUESTOS Y SERVICIOS PROFESIONALES.
CUMPLIMIENTO DE LA MISIÓN:
LA MISIÓN Y FINES OBJETO DEL FIDEICOMISO SE HAN CUMPLIDO,CON DE ACCIONES EFECTUADAS TENDIENTES A LA EXTINCIÓN DEL FIDEICOMISO RESULTANDO FAVORABLE PARA EL CENART EL JUICIO QUE PERMITIÓ LA RECUPERACIÓN DEL ESTACIONAMIENTO, FALTA CUMPLIMENTAR LA EJECUCIÓN DE LA SENTENCIA, RELACIONADA CON EL RENDIMIENTO DE CUENTAS POR PARTE DE TRIBASA.</t>
  </si>
  <si>
    <t>APORTACIÓN INICIAL:   MONTO: 30,000,000,00    FECHA: 27/04/1993
OBSERVACIONES: LAS CIFRAS PRESENTADAS ÚNICAMENTE CORRESPONDEN A LOS RECURSOS PROPIOS DERIVADOS DE RECURSOS PÚBLICOS FEDERALES, DEBIDO A QUE ESTE FIDEICOMISO NO RECIBIÓ APORTACIONES DEL GOBIERNO FEDERAL EN EL PRIMER TRIMESTRE DEL AÑO; SIN EMBARGO, CUENTA CON RECURSOS PROVENIENTES DE INGRESOS POR RENTA DE LOCALES, ESTACIONAMIENTO Y CINES, ENTRE OTROS, LA DISPONIBILIDAD POR UN MONTO DE 26,666,817,54 CORRESPONDE AL 31 DE MARZO DE 2010 (CIFRAS PRELIMINARES)</t>
  </si>
  <si>
    <t>DESTINO: EN EL PRIMER TRIMESTRE DEL 2010, NO SE HAN APORTADO RECURSOS PÚBLICOS FEDERALES PARA CUBRIR LOS GASTOS DE ADMINISTRACIÓN Y MANTENIMIENTO.
CUMPLIMIENTO DE LA MISIÓN:
NO OBSTANTE QUE NO SE HAN EFECTUADO APORTACIONES DE RECURSOS PÚBLICOS FEDERALES, EL FIDEICOMISO HA CUMPLIDO CON LA MISIÓN Y FINES PARA LOS CUALES FUE CREADO, MEDIANTE LA REALIZACIÓN DE ACTIVIDADES DE ADMINISTRACIÓN Y MANTENIMIENTO DE LOS INMUEBLES DE LOS DOS IMPORTANTES MUSEOS, ASÍ COMO DE LAS OBRAS DE ARTE QUE ALBERGAN CONSIDERADAS PATRIMONIO ARTÍSTICO DE LA NACIÓN Y QUE TIENE BAJO SU CUSTODIA Y MANTENIMIENTO EL FIDEICOMISO.</t>
  </si>
  <si>
    <t>DESTINO: SE CONTEMPLA UN PROGRAMA DE REQUERIMIENTOS ECONOMICOS PARA SU OPERACIÓN DE: LABORATORIO NACIONAL DE GENOMICA POR $13,784,055.00 UNIDAD MONTERREY $8,607,25300 UNIDAD SALTILLO $5,460,000.00 LABORATORIO DE TECNOLOGIAS DE INFORMACION $7,552,300.00 CON CARGO A RENDIMIENTOS GENERADOS SE DESTINARAN $681,000.00 PARA APOYOS PARA EL SISTEMA DE CAPTACION DE PRODUCTIVIDAD ACADEMICA 2009, ASI COMO LA CONCLUSION DEL SISTEMA DE INFORMACION ACADEMICA (SINAC)
CUMPLIMIENTO DE LA MISIÓN:
EGRESOS PARA LA OPERACION DE LAS UNIDADES MONTERREY, LABORATORIO DE TECNOLOGIAS DE INFORMACION, SALTILLO. SEGUNDA ETAPA DE LOS PROYECTOS MULTIDISCIPLINARIOS APOYOS DE BECAS DE PRACTICAS PROFESIONALES PARA BECARIOS DEL CINVESTAV QUE GENEREN UN SISTEMA DE CAPTURA PARA LA PRODUCTIVIDAD ACADEMICA DE LOS INVESTIGADORES DEL CENTRO.</t>
  </si>
  <si>
    <t>APORTACIÓN INICIAL:   MONTO: 9,954,618,77    FECHA: 27/07/1994
OBSERVACIONES: EN ESTE TRIMESTRE, SE TUVO INGRESOS POR INTERESES, Y EGRESOS PARA LA OPERACION DE LA UNIDAD MONTERREY 1,659,654,00, LABORATORIO DE TECNOLOGIAS DE INFORMACION 2,000,000,00, UNIDAD SALTILLO 1,400,000,00, SEGUNDA ETAPA DEL PROYECTO MULTIDISCIPLINARIO 10 1,664,960,00, PROYECTO MULTIDISCIPLINARIO 5 330,000,00</t>
  </si>
  <si>
    <t>DESTINO: SE HAN APOYADO A LAS SIGUIENTES DISCIPLINAS: ATLETISMO 2'769,297, BEISBOL 423'027, BOXEO 636,613, CLAVADOS 297,325, BADMINTON 258,446, BASQUETBOL 467'901, CANOTAJE 1'932,494, CICLISMO 343'930, CODEME 5'639,480, ESGRIMA 308'354, ESQUI ACUATICO 97,645, NADO SINCRONIZADO 154,461, GIMNASIA ARTISTICA, 387,853, GIMNASIA RITMICA 126,911, GIMNASIA DE TRAMPOLIN 83,430, GOLF 45,084, HANDBALL 275,000. HOCKEY 892,989, JUDO 447,933, LEV DE PESAS 41,925, LUCHAS 5,712, NATACION 752,237, PENTATLÓN MODERNO 246,486, POLO ACUATICO 23,956, RAQUETBOL 462,377, SQUASH 266,433, SOFTBOL 221,924, TAEKWONDO 18,677, TENIS DE MESA 216,365, TIRO CON ARCO 552,203, TIRO Y CAZA 531,683, TRIATLÓN 351,016, VELA 1'425,000, VOLEIBOL 190,653, ASÍ COMO COMISIONES BANCARIAS 975, IMPUESTOS POR 8,159. HONORARIOS FIDUCIARIOS 18,689. Y OTROS GASTOS DE ADMINISTRACION POR POR 22'833, APOYANDO UN TOTAL DE 545 ATLETAS.
CUMPLIMIENTO DE LA MISIÓN:
BRINDARÁ APOYO AL DEP. NACIONAL, BAJO EL CUMPLIMIENTO DE LOS LINEAMIENTOS ESTABLECIDOS EN EL CONTRATO CONST. Y SUS REGLAS DE OPER. SE CELEBRARÁN LAS SESIONES ORD. DEL C. T., ESTABLECIDAS EN EL CONTRATO CONST. Y SE ADOPTARÁN LOS ACUERDOS PARA DEFINIR LAS ACCIONES ADVAS., OPERATIVAS Y FINANCIERAS DEL FONDO.</t>
  </si>
  <si>
    <t>DESTINO: SE HAN APOYADO LAS SIGUIENTES DISCIPLINAS: ATLETISMO 749,107, BOXEO DE AFICIONADOS 284,302 CANOTAJE 926,971, CLAVADOS 2'311,118, ECUESTRE 48,000, GIMNASIA ARTISTICA 1'274,147, GIMNASIA RITMICA 863,661, JUDO 411,594, LEVANTAMIENTO DE PESAS 1'056,572, NADO SINCRONIZADO 244,040, NATACIÓN 522,349, PENTATLÓN MODERNO 229,080, RAQUETBOL 28,857, REMO 4,631,210, TAEKWONDO 659,714, TIRO CON ARCO 604,470, TIRO DEPORTIVO 124,206, TRIATLON 396,563, VELA Y ASOCIADOS 531,105, VOLEIBOL DE PLAYA 75,283, EN LOS SIGUIENTES RUBROS: BECAS, ENTRENADORES, EQUIPO MULTIDISCIPLINARIO Y STAFF, COMPETENCIAS Y CONCENTRACIONES, COMPLEMENTOS E INSUMOS, VESTUARIO Y CALZADO DEPORTIVO E IMPLEMENTOS Y MATERIAL DEPORTIVO, ASÍ COMO COMISIONES BANCARIAS 2,498, HONORARIOS PROFESIONALES 915,545, IMPUESTOS 162,406,GASTOS STAFF CIMA 118,697, HONORARIOS FIDUCIARIOS 37,377 Y OTROS GASTOS DE ADMINISTRACIÓN POR 29,153. CON UN UNIVERSO A MARZO DE 55 ATLETAS.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</si>
  <si>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40'000,000,00 Y 264,292,25 DE REINTEGRO DE ASOCIACIONES DEPORTIVAS DEL AÑO ANTERIOR, ESTA REFLEJADO EN EL ESTADO DE RESULTADOS EN EL RENGLÓN DE OTROS INGRESOS, BENEFICIOS Y RECUPERACIONES, -LOS RENDIMIENTOS FINANCIEROS POR  201,975,54 SE REFLEJAN EN EL ESTADO DE RESULTADOS EN EL RUBRO DE INTERESES COBRADOS, -EL MONTO DE HONORARIOS Y COMISIONES BANCARIAS POR  39,875,27 CORRESPONDEN A LOS HONORARIOS FIDUCIARIOS POR 37,377,15 Y COMISIONES PAGADAS POR 2,498,12, REFLEJADOS EN EL ESTADO DE RESULTADOS -LOS ENTEROS A LA TESOFE POR 179,342,40 CORRESPONDEN A RETENCIONES POR IVA E ISR -LOS EGRESOS ACUMULADOS EN EL PERIODO POR  17,238,024,56 ES LA SUMA DE COMISIONES PAGADAS, COSTO DE ADMINISTRACIÓN, HONORARIOS POR SERVICIOS PROFESIONALES E IMPUESTOS DIVERSOS DEL ESTADO DE RESULTADOS</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</si>
  <si>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40 PROYECTOS DE INVESTIGACION EN TEMAS COMUNES; CANADA, ESTADOS UNIDOS Y MEXICO Y A DEMAS A EFECTUADO 26 CONVOCATORIAS.</t>
  </si>
  <si>
    <t>DESTINO: ENTREGAR A CADA UNO DE LOS FIDEICOMISARIOS LA PARTE QUE LE CORRESPONDA DEL PATRIMONIO DEL FIDEICOMISO EN LA FECHA DE LA LIQUIDACIÓN ANUAL O AL TÉRMINO DE SU RELACIÓN DE TRABAJO CON LA FIDEICOMITENTE. OTORGAR PRÉSTAMOS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2008 - NOVIEMBRE 2009, SE ALCANZÓ COMO META $ 3,225,230.54(IMPORTE NETO), EN LA PRIMERA QUINCENA DE DICIEMBRE SE ENTREGÓ EL FONDO DE AHORRO.</t>
  </si>
  <si>
    <t>DESTINO: CUBRIR LAS OBLIGACIONES QUE TIENE LA ENTIDAD PARA CON SU PERSONAL EN CASO DE DESPIDO DE ACUERDO A LO QUE ESTABLECE EL ARTÍCULO 50 DE LA LEY FEDERAL DEL TRABAJO.
CUMPLIMIENTO DE LA MISIÓN: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2009, UN PATRIMONIO DE $95,205.37</t>
  </si>
  <si>
    <t>APORTACIÓN INICIAL:   MONTO: 35,000,000,00    FECHA: 02/12/1997
OBSERVACIONES: EL SALDO FINAL DEL EJERCICIO FISCAL ANTERIOR CORRESPONDE A LA DISPONIBILIDAD AL 31 DE DICIEMBRE DE 2009, EL IMPORTE DE LOS CONCEPTOS DE INGRESOS Y EGRESOS, CORRESPONDEN AL PERÍODO ENERO-MARZO 2010; EL MONTO DEL RUBRO "SALDO NETO DEL PERÍODO A INFORMAR" SE REFIERE A LA DISPONIBILIDAD FINAL AL 31 DE MARZO DE 2010</t>
  </si>
  <si>
    <t>APORTACIÓN INICIAL:   MONTO: 300,000,000,00    FECHA: 16/10/1986
OBSERVACIONES: SE TIENE CONTEMPLADO LLEVARACABO UNA APORTACIÓN EN EL MES DE MAYO</t>
  </si>
  <si>
    <t>DESTINO: CONSECUCIÓN DE LA SEGUNDA Y TERCERA ETAPA DEL PROYECTO.
CUMPLIMIENTO DE LA MISIÓN:
EN LA SESIÓN ORDINARIA DEL 14 DE ENERO DE 2010, SE PRESENTA INFORME DE TRABAJO Y AVANCES.</t>
  </si>
  <si>
    <t>DESTINO: NO SE APORTARON RECURSOS PÚBLICOS FEDERALES EN EL PRIMER TRIMESTRE DE 2010.
CUMPLIMIENTO DE LA MISIÓN:
LA MISIÓN Y FINES SE HAN CUMPLIDO EN EL PRIMER TRIMESTRE DE 2010 CON UN TOTAL DE 26,885 VISITANTES, VISITAS GUIADAS, CON 98 ASISTENTES; 77 VISISTAS ESCOLARES DE IGUAL NO. DE PLANTELES; 2,439 NIÑOS Y PROFESORES ATENDIDOS; 48 TALLERES (NIÑOS-PADRES) CON 371 ASISTENTES; 6 TALLERES PARA ARTESANOS CON 60 PERSONAS; 11 TALLERES ESPECIALES ABIERTOS AL PÚBLICO CON 275 PARTICIPANTES; 74 DOCUMENTALES CON 1,124 EXPECTADORES; 7 SESIONES DE CUENTACUENTOS CON 351 ASISTENTES Y 7 EXPOSICIONES TEMPORALES</t>
  </si>
  <si>
    <t>APORTACIÓN INICIAL:   MONTO: 7,000,000,00    FECHA: 06/11/2006
OBSERVACIONES: LAS CIFRAS PRELIMINARES QUE SE PRESENTAN SON DE LA ESTRICTA RESPONSABILIDAD DE LA DIRECCIÓN OPERATIVA DEL MUSEO, ASÍ COMO LAS CONSIGNADAS EN LOS ESTADOS FINANCIEROS, LA DISPONIBILIDAD POR LA CANTIDAD DE 23,986,560,23, CORRESPONDE AL 31 DE MARZO DE 2010</t>
  </si>
  <si>
    <t>DESTINO: CONCLUSIÓN DE LA CONSTRUCCIÓN DEL EDIFICIO “C” AUDITORIO. AVANCE FÍSICO Y FINANCIERO DEL 100%. DE ACUERDO AL PERIODO DE EJECUCIÓN DE LA OBRA PREVISTO EN EL CONTRATO DE OBRA PUBLICA Y SERVICIOS RELACIONADOS CON LA MISMA CONVENIDA CON LA SECRETARIA DE OBRA PUBLICA DEL GOBIERNO DEL ESTADO DE GUANAJUATO, LA FECHA PARA FINIQUITO Y CIERRE ADMINISTRATIVO DEL MISMO, PREVÉ LA CONCLUSIÓN DE LA EJECUCIÓN DE OBRA DURANTE EL EJERCICIO 2010, DERIVADO DE LO ANTERIORMENTE EXPUESTO, ES NECESARIO MANTENER HASTA EN TANTO SE REALIZA LA EJECUCIÓN TOTAL DE LA OBRA, SE REALIZA EL PAGO TOTAL DE ESTIMACIONES, SE REALIZA EL FINIQUITO Y CIERRE ADMINISTRATIVO DEL MISMO Y HASTA LA LIBERACIÓN DE FIANZAS, LA VIGENCIA DEL FIDEICOMISO.
CUMPLIMIENTO DE LA MISIÓN:
LA CONSTRUCCION DEL AUDITORIO DEL LANGEBIO REPORTA UN AVANCE FISICO DEL 98 % Y UN AVANCE FINANCIERO DEL 78%</t>
  </si>
  <si>
    <t>DESTINO: CENTRO DE TENIS $120’214,056.58; ESTADIO DE SOFTBOL $26,321,667.69; CANCHAS DE FUTBOL $18,729,546.24; CAMPO DE TIRO CON ARCO $32,145,683.04; HOCKEY SOBRE PASTO $26,914,626.34; DOMO USOS MÚLTIPLES $17,402,919.75; ESTADIO DE BEISBOL $72,832,040.38; ESTUDIOS RELACIONADOS CON LAS OBRAS PARA LOS JUEGOS PANAMERICANOS $1,685,407.82; REALIZACIÓN DE LA GALA DE GIMNASIAS $1,782,500.00; EQUIPAMIENTO DEL GIMNASIO DE ACONDICIONAMIENTO FÍSICO Y DE CARDIO $2,999,959.70; EQUIPAMIENTO DEL CENTRO DE MEDICINA Y ESCUELA DEL DEPORTE $3,045,749.24; ESTADIO DE ATLETISMO EN LA UNIDAD DEPORTIVA REVOLUCIÓN $1,429,722.97; PISO SINTÉTICO Y EQUIPAMIENTO, EN LA UNIDAD DEPORTIVA REVOLUCIÓN, ÁVILA CAMACHO Y EL CODE ATLAS PARADERO $6,500,000.00; LABORATORIO NACIONAL DE INVESTIGACIÓN Y CONTROL DE DOPAJE EN EL DEPORTE, CON SEDE EN LA COMISIÓN NACIONAL DE CULTURA FÍSICA Y DEPORTE $1,716,297.45; EVENTOS DEPORTIVOS RUMBO A LOS JUEGOS PANAMERICANOS GDL 2011 $7,000,000.00; CAMPO DE TIRO CON ARCO $604,534.67; LABORATORIO NACIONAL DE INVESTIGACIÓN Y CONTROL DE DOPAJE EN EL DEPORTE, CON SEDE EN LA COMISIÓN NACIONAL DE CULTURA FÍSICA Y DEPORTE $4,484,594.07; PROYECTOS EJECUTIVOS DEL COMPLEJO ACUÁTICO Y DEL ESTADIO DE ATLETISMO $10,000,000.00.
CUMPLIMIENTO DE LA MISIÓN: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</si>
  <si>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REALIZAR UNA PRUEBA PILOTO EN LOS ESTADOS DE: CHIAPAS, VERACRUZ, OAXACA Y PUEBLA, QUE CUENTEN CON VOLUNTAD POLÍTICA Y FAVORECEN LA PRUEBA DEL PROCESO DE OPERACIÓN T METODOLOGÍA. PROCESAMIENTO Y ANÁLISIS PARA LA PUBLICACIÓN DE LA ENCUESTA NACIONAL DE SALUD PÚBLICA.</t>
  </si>
  <si>
    <t>APORTACIÓN INICIAL:   MONTO: 8,000,000,00    FECHA: 31/12/2000
OBSERVACIONES: LA INFORMACION ES POR ENERO Y FEBRERO, DADO QUE AL DÍA DE HOR NO NOS LLEGARON LOS ESTADOS DE CUENTA PR PARTE DE BANAMEX</t>
  </si>
  <si>
    <t>DESTINO: DURANTE EL PRIMER TRIMESTRE DE 2010, EL MANDATO APOYÓ A DIVERSOS PROGRAMAS CULTURALES ENTRE LOS CUALES CABE MENCIONAR LOS PROGRAMAS DE ESTÍMULOS CON ALTO IMPACTO SOCIAL, TALES COMO: CREADORES ARTÍSTICOS, EMÉRITOS; FOMENTO Y COINVERSIONES CULTURALES; TRADUCCIÓN DE OBRAS MEXICANAS; BECAS A CREADORES ESCÉNICOS, JÓVENES CREADORES Y MÚSICOS TRADICIONALES, ENTRE OTROS.
CUMPLIMIENTO DE LA MISIÓN:
EL MANDATO HA CUMPLIDO CON LA MISIÓN Y FINES A LOS CUALES ESTÁ DESTINADO, COMO INSTRUMENTO FUNDAMENTAL DE POLÍTICA CULTURAL DEL ESTADO, MEDIANTE EL OTORGAMIENTO AL MES DE MARZO DE 422 ESTÍMULOS, DE UN TOTAL DE 1122 PROGRAMADOS QUE REPRESENTAN UN 36% DE AVANCE, CORRESPONDIENTES A LA OPERACIÓN DE 16 PROGRAMAS CULTURALES.</t>
  </si>
  <si>
    <t>APORTACIÓN INICIAL:   MONTO: 5,000,000,00    FECHA: 12/03/1989
OBSERVACIONES: EN EL PRESENTE INFORME DEL PRIMER TRIMESTRE DE 2010 SOLO SE CONSIDERAN LOS RECURSOS PÚBLICOS FEDERALES, EL PATRIMONIO DEL MANDATO TAMBIÉN INCLUYE LOS RECURSOS FEDERALES QUE SE CANALIZAN A TRAVÉS DE SUBFONDOS DE ACUERDO CON LOS ESTADOS FINANCIEROS AL 31 DE MARZO DE 2010 (CIFRAS PRELIMINARES), LA DISPONIBILIDAD PRESENTADA CORRESPONDE AL 31 DE MARZO DE 2010, LA CUAL ASCIENDE A 545,185,440,14</t>
  </si>
  <si>
    <t>DESTINO: LA APLICACIÓN DE RECURSOS AL 1ER. TRIMESTRE CONSISTIÓ EN SERVICIOS, MATERIALES PARA EL DISEÑO Y MONTAJE DE LAS EXPOSICIONES Y EL NÚM. DE VISITANTES QUE SE MENCIONAN: ANTONY GORMLEY (CONTINUA DE 2009) 19,427; FOTOGRAFIA SUBJETIVA 6,525, BETSABEÉ ROMERO 7,213; PASEO EN MAPA 3,436 EL ACERVO Y EDIFICIO RECIBIERON 6,998 VISITANES.TOTAL DE VISITANTES ATENDIDOS EN EL PERIODO ENERO-MARZO 2010, 43,599.
CUMPLIMIENTO DE LA MISIÓN:
NO OBSTANTE QUE NO HUBO APORTACIONES DEL CONACULTA EN EL 1ER. TRIMESTRE, LA MISIÓN Y LOS FINES QUE TIENEN ENCOMENDADOS EL MANDATO SE CUMPLIERON PLENAMENTE A TRAVÉS DE LOS EVENTOS PRESENTADOS Y QUE SE MENCIONAN EN EL PUNTO DESTINO DE LOS RECURSOS DEL PRESENTE INFORME AL PRIMER TRIMESTRE DEL 2010.</t>
  </si>
  <si>
    <t>APORTACIÓN INICIAL:   MONTO: 2,202,000,00    FECHA: 14/03/1994
OBSERVACIONES: POR DISPOSICIÓN DE LA SHCP Y CON LA FINALIDAD DE DAR CUMPLIMIENTO A LA NORMATIVIDAD EMITIDA EN LA MATERIA SE INTEGRAN A LAS CIFRAS DEL CONACULTA LAS CORRESPONDIENTES DE LA UNAM POR SER AMBOS RECURSOS FEDERALES Y SE DETALLA SU COMPOSICIÓN EN LOS ESTADOS FINANCIEROS Y EN LAS CIFRAS CONCILIADORAS (CIFRAS PRELIMINARES), LOS RECURSOS QUE SE REPORTAN COMO PÚBLICOS FEDERALES CORRESPONDEN A LA APORTACIÓN EFECTUADA POR LA UNAM, LA DISPONIBILIDAD QUE SE CONSIGNA ES AL 31 DE MARZO DE 2010 POR UN MONTO DE 58,868,00</t>
  </si>
  <si>
    <t>APORTACIÓN INICIAL:   MONTO: 1,229,400,00    FECHA: 04/10/1991
OBSERVACIONES: CON FECHA 30 DE MARZO DE 2001 SE SUSCRIBIÓ EL CONVENIO DE EXTINCIÓN DEL CONTRATO DE FIDEICOMISO, CON FECHA 19 DE DICIEMBRE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</si>
  <si>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DESTINO: ADMINISTRACIÓN DEL PROGRAMA (NÓMINA, SERVICIOS BÁSICOS, GASTOS ADMINISTRATIVOS), OPERACIÓN DEL PROGRAMA (DIFUSIÓN DEL PROGRAMA, INSCRIPCIONES, PROCESO DE EVALUACIÓN, ASESORES Y EXAMINADORES ORALES (SELECCIÓN, CAPACITACIÓN Y ACTUALIZACIÓN)
CUMPLIMIENTO DE LA MISIÓN:
DURANTE EL PRIMER TRIMESTRE, 2010 SE CONCLUYÓ EL XXV PERIODO ORDINARIO EN 26 ENTIDADES FEDERATIVAS Y SE INICIO EL XXVI PERIODO ORDINARIO, BAJO LOS ESTÁNDARES ACADÉMICO Y OPERATIVO ESTABLECIDOS EN EL CONVENIO DE COLABORACIÓN SEP-ILCE PARA LA OPERACIÓN Y DESARROLLO DEL PROPIO PROGRAMA.</t>
  </si>
  <si>
    <t>APORTACIÓN INICIAL:   MONTO: 68,705,554,00    FECHA: 13/06/2000
OBSERVACIONES: CONVENIO EN PROCESO DE EXTINCIÓN</t>
  </si>
  <si>
    <t>APORTACIÓN INICIAL:   MONTO: 141,732,752,00    FECHA: 15/05/2002
OBSERVACIONES: CONVENIO EN PROCESO DE EXTINCIÓN</t>
  </si>
  <si>
    <t>DESTINO: ESTE FIDEICOMISO SE CONSTITUYÓ PARA FUNGIR DE FONDO DE LIQUIDEZ PARA EL PAGO DE UN EQUIPO DE RESONANCIA MAGNÉTICA, PARA EL HOSPITAL GENERAL DE MÉXICO.
CUMPLIMIENTO DE LA MISIÓN:
FUNGIR DE FONDO DE LIQUIDEZ PARA EL PAGO DE UN EQUIPO DE RESONANCIA MAGNÉTICA, PARA EL HOSPITAL GENERAL DE MÉXICO.</t>
  </si>
  <si>
    <t>DESTINO: DURANTE EL PERÍODO ENERO MARZO 2010 NO SE HAN OTORGADO AYUDAS ECONÓMICAS A JUBILADOS Y PENSIONADOS DEL IMSS E ISSSTE PARA ADQUISICIÓN DE ÓRTESIS, PRÓTESIS Y APARATOS ORTOPÉDICOS.
CUMPLIMIENTO DE LA MISIÓN:
DURANTE EL PERÍODO ENERO MARZO 2010, NO SE HAN OTORGADO AYUDAS.</t>
  </si>
  <si>
    <t>APORTACIÓN INICIAL:   MONTO: 14,000,000,00    FECHA: 25/08/1993
OBSERVACIONES: NINGUNA</t>
  </si>
  <si>
    <t>DESTINO: SE ANEXA CUADRO DE LA INTEGRACION DEL DESTINO DE LOS RECURSOS PROPORCIONADO POR LA UNIDAD RESPONSABLE.
CUMPLIMIENTO DE LA MISIÓN:
SE HAN ENTREGADO UN IMPORTE TOTAL DE $7,133,859,559.55POR CONCEPTO DE APOYOS, DE ACUERDO AL SISTEMA DE PROTECCIÓN SOCIAL EN SALUD, DURANTE EL PERÌODO DE ENERO-MARZO 2010, SEGUN CUADRO ANEXO DONDE SE DETALLAN LOS PRESTADORES DE SERVICIO QUE HAN RECIBIDO LOS RECURSOS.</t>
  </si>
  <si>
    <t>APORTACIÓN INICIAL:   MONTO: 65,870,265,70    FECHA: 01/01/2010
OBSERVACIONES: CIFRAS CONFORME AL ESTADO DE CUENTA DE LA FIDUCIARIA (BANORTE)</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</si>
  <si>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2,341,97, SE ESTÁ ACLARANDO LA DIFERENCIA CON NAFIN Y SE REPONDRA EL PROCESO DE FIRMA DEL CONVENIO CON LAS NUEVAS AUTORIDADES, INICIANDO LA DECLARATORIO DE EXTINCIÓN EN EL MENU EXTINCIÓN DE ESTE MODULO DEL PIPP</t>
  </si>
  <si>
    <t>DESTINO: SE ADJUNTA EL REPORTE DE LAS APORTACIONES REALIZADAS Y SU DESTINO DURANTE EL PRIMER TRIMESTRE DEL EJERCICIO 2010. EL FIDEICOMISO 193 EFECTUÓ PAGOS A FIFONAFE POR POR LA CANTIDAD DE $333,6113.03 MÁS $14,980.00 POR CONCEPTO DEL 5% DE GREEN FEES DEL CAMPO DE GOLF.
CUMPLIMIENTO DE LA MISIÓN:
SE ADJUNTA EL REPORTE DE METAS ALCANZADAS EN EL PRIMER TRIMESTRE DEL EJERCICIO, MISMO QUE INDICA LA NATURALEZA JURIDICA DEL FIDEICOMISO LA NORMATIVIDAD APLICABLE Y LA JUSTIFICACION PARA NO PRESENTAR EN ESTE CASO, EL REGISTRO DE METAS ALCANZADAS DEL FIDEICOMISO PUERTO LOS CABOS.</t>
  </si>
  <si>
    <t>DESTINO: EN EL PRIMER TRIMESTRE NO SE OBTUVIERON RENDIMIENTOS NI SE REALIZARON APORTACIONES, ASI COMO PAGOS O ENTEROS, SE ADJUNTA LA JUSTIFICACION CORRESPONDIENTE DE LOS ESTADOS FINNCIEROS (BALANZA DE COMPROBACION Y ESTADO DE RESULTADOS AL 31 MARZO DE 2010).
CUMPLIMIENTO DE LA MISIÓN:
PARA EL PRESENTE TRIMESTRE NO SE REALIZARON MOVIMIENTOS EN LAS METAS, TODA VEZ QUE AUN SE ESTA EN ESPERA DE DEFINICION POR EL GOBIERNO DEL ESTADO VERACRUZ Y LA S.R.A. POR LAS ESTRATEGIAS DEL PROCESO A SEGUIR EN LA ESCRITURACION Y FIN DEL CONFLICTO. SE ANEXA EL REPORTE DE METAS ALCANZADAS EN EL PRIMER TRIMESTRE, DONDE INDICA LOS ANTECEDENTES, LA SITUACION ACTUAL Y LA JUSTIFICACION.</t>
  </si>
  <si>
    <t>DESTINO: PAGO DE HONORARIOS Y COMISIONES.
CUMPLIMIENTO DE LA MISIÓN:
DE CONFORMIDAD CON EL ART. 392, INCISO I DE LA LEY GRAL. DE TÍTULOS Y OPERACIONES DE CRÉDITO, LA FIDUCIARIA CONSIDERA QUE PUEDEN INICIARSE LOS TRÁMITES PARA LA EXTINCIÓN DEL FIDEICOMISO, SIN EMBARGO, EL OIC EN LA SEMARNAT LLEVÓ A CABO LA AUDITORÍA 29/2009, EMITIENDO UNA OBSERVACIÓN AL FIDEICOMISO DE CUENTA. EN ESE SENTIDO, SE PROPORCIONÓ LA INFORMACIÓN ACLARATORIA, Y SE ESTA EN ESPERA DE LA RESOLUCIÓN CORRESPONDIENTE, YA QUE LA MISMA CONSTITUYE UNA OBLIGACIÓN PENDIENTE DEL FIDEICOMISO.</t>
  </si>
  <si>
    <t>DESTINO: PAGO DE LOS SIGUIENTES CONCEPTOS: ESTIMACIÓN DE OBRA A CONTRATISTAS, DE SUPERVISIÓN DE OBRAS, ESTUDIOS, ASESORIAS, PROYECTOS EJECUTIVOS, AVALÚOS, CONVOCATORIAS, HONORARIOS POR SERVICIOS PROFESIONALES, SERVICIO DE VIGILANCIA, DE HONORARIOS FIDUCIARIOS.
CUMPLIMIENTO DE LA MISIÓN:
AVANCES: CONSTRUCCIÓN TÚNEL RÍO DE LA COMPAÑÍA; PROY. EJECUTIVO, REHABILITACIÓN, PUESTA EN MARCHA Y OPERAC. DE PLANTA DE TRATAMIENTO DE AGUAS RESIDUALES, MIXQUIC; RECTIFICACIÓN DREN GRAL DEL VALLE TRAMO COLA DE PATO CANAL DE LA DRAGA; PROY. EJECUT. DE CAPTACIONES TÚNEL RÍO DE LA COMPAÑÍA TRAMO ENTRE LAS LUMBRERAS L-1ª. Y L4; PROY. EJECUTIVO DE LA PLANTA DE BOMBEO CALDERA, GASTO DE DISEÑO 40=M3/S; PROY. EJECUT. CAPTACIÓN DEL COLECTOR CUAUHTÉMOC Y SAN ISIDRO, MUNICIPIO DE IXTAPALUCA EDO DE MÉX.</t>
  </si>
  <si>
    <t>SECRETARÍA</t>
  </si>
  <si>
    <t>DESTINO: GASTOS DE ADMINISTRACIÓN; INVERSIÓN; ANÁLISIS Y OPERACIÓN DE PROYECTOS Y PROGRAMAS, APOYO A PROYECTOS; APOYO A PROGRAMAS.
CUMPLIMIENTO DE LA MISIÓN:
SE CUMPLIÓ CON EL OBJETO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</si>
  <si>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DESTINO: PAGO DE HONORARIOS FIDUCIARIOS Y COMISIONES BANCARIAS.
CUMPLIMIENTO DE LA MISIÓN:
NO APLICA, DEBIDO A QUE YA SE CUMPLIERON LAS METAS DE CONSTRUCCIÓN Y ACTUALMENTE EL FIDEICOMISO HUITES SE ENCARGA DE LA ADMINISTRACIÓN Y PAGO DE LOS COMPROMISOS FINANCIEROS.</t>
  </si>
  <si>
    <t>F00</t>
  </si>
  <si>
    <t>COMISIÓN NACIONAL DE ÁREAS NATURALES PROTEGIDAS</t>
  </si>
  <si>
    <t>DESTINO: PAGO TOTAL POR CONCEPTO DE INDEMNIZACIÓN CONSTITUCIONAL, EL MONTO TOTAL PACTADO ENTRE LAS PARTES, CORRESPONDIENTE A LAS 79-30-46.04 HECTÁREAS PARA LOS AFECTADOS POR LAS EXPROPIACIONES. ESTIPULADO EN LA CLÁUSULA PRIMERA DEL SEGUNDO CONVENIO MODIFICATORIO AL CONVENIO DE OPERACIÓN PREVIO DEL 20 DE DICIEMBRE DE 2006.
CUMPLIMIENTO DE LA MISIÓN:
EN SU PRIMERA FASE EL TITULAR DE LA SECRETARÍA DE LA REFORMA AGRARIA REMITIÓ A SU HOMOLOGO DE LA SECRETARIA DE LA FUNCIÓN PÚBLICA MEDIANTE OFICIO, EL DECRETO PRESIDENCIAL EXPROPIATORIO SOLICITANDO SU REFRENDO CORRESPONDIENTE; EN SU SEGUNDA FASE SE ENCUENTRA EN ANÁLISIS POR EL JURÍDICO DE SEMARNAT LA SOLICITUD DEL EXPEDIENTE DE EXPROPIACIÓN.</t>
  </si>
  <si>
    <t>DESTINO: PAGO DE ESTIMACIONES CORRESPONDIENTES A OBRAS Y SUPERVISIÓN DE OBRA DE LOS CONTRATOS CELEBRADOS POR SEMARNAT, DE CONFORMIDAD CON LAS DISPOSICIONES APLICABLES Y LAS ESPECIFICACIONES CONTENIDAS EN EL PROYECTO EJECUTIVO ELABORADO PARA LA CONSTRUCCIÓN Y ADMINISTRACIÓN TEMPORAL EN EL TERRENO, DEL PARQUE ECOLÓGICO DENOMINADO PARQUE BICENTENARIO. ESTE TRIMESTRE ESPECÍFICAMENTE: CONTRATO DE OBRA CON CONSTRUCTORA FONATUR S.A. DE C.V. NO. DAC-OP-009-2009 POR $169,747,968.57; CONTRATO DE SUPERVISIÓN DE OBRA CON III SERVICIOS S.A. DE C.V. NO. DAC-OP-010-2009 POR $1,618,517.36; CONTRATO DE GESTIÓN POR III SERVICIOS S.A. DE C.V. NO. DAC-OP-011-2009 POR $1,487,161.13; CONTRATO POR COORDINACIÓN CON UNAM NO. 2446-1331-27-VIII-09 POR $2,870,938.78; PAGO POR PRESTACIÓN DE SERVICIOS PROFESIONALES A MARCO ANTONIO PEÑA CASTILLO, NO. DGRMIS-DAC-OP-016-2009 POR $47,175.00; PAGO POR PRESTACIÓN DE SERVICIOS PROFESIONALES A JUAN SÁNCHEZ PERALES, NO. DGRMIS-DAC-OP-015-2009 POR $47,175.00; PAGOS A TELEFONÍA, BANOBRAS E IMPUESTOS.
CUMPLIMIENTO DE LA MISIÓN:
SE CONTINUÓ LA CONSTRUCCIÓN DEL PARQUE BICENTENARIO QUE TENDRÁ BENEFICIOS AL MEDIO AMBIENTE DEL ÁREA METROPOLITANA DE LA CIUDAD DE MÉXICO Y A LA SALUD DE SUS HABITANTES PRINCIPALMENTE PARA LOS DE LAS DELEGACIONES MIGUEL HIDALGO Y AZCAPOTZALCO.</t>
  </si>
  <si>
    <t>DESTINO: HONORARIOS FIDUCIARIOS; COMISIONES BANCARIAS; OTROS GASTOS DE ADMINISTRACIÓN.
CUMPLIMIENTO DE LA MISIÓN:
CONCLUSIÓN DEL ESTUDIO DE EVALUACIÓN DE RIESGO AMBIENTAL PARA SITIOS CONTAMINADOS.</t>
  </si>
  <si>
    <t>DESTINO: IVA PAGADO Y GASTOS POR ELABORACIÓN DEL PROYECTO EJECUTIVO Y LA CONSTRUCCIÓN DEL TÚNEL EMISOR ORIENTE LOCALIZADO EN EL D.F., ESTADO DE MÉXICO Y EN EL ESTADO DE HIDALGO. LOS RECURSOS SON APLICADOS EN LA AMPLIACIÓN DEL SISTEMA DE DRENAJE DE LA ZONA METROPOLITANA DEL VALLE DE MÉXICO A FIN DE EVITAR INUNDACIONES. ASÍ MISMO, PARA HACER SUSTENTABLE EL RECURSO HÍDRICO MEJORANDO EL ABASTECIMIENTO DEL AGUA POTABLE, EVITANDO LA SOBRE EXPLOTACIÓN DE LOS MANTOS ACUIFEROS E INCREMENTAR LA COBERTURA EN EL RUBRO DE SANEAMIENTO DE AGUAS RECIDUALES.
CUMPLIMIENTO DE LA MISIÓN:
LA CONAGUA SEÑALA QUE SE REPORTARÁ HASTA LA CONCLUCIÓN DEL PROYECTO.</t>
  </si>
  <si>
    <t>DESTINO: DURANTE EL PRIMER TRIMESTRE DEL 2010,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EL INVOLUCRAMIENTO DEL SECTOR PRIVADO EN TEMAS DE SUSTENTABILIDAD Y CONSERVACIÓN, EL DESARROLLO DE ALTERNATIVAS DE TECNOLOGÍA RENOVABLE PARA COMUNIDADES RURALES Y LA ATENCIÓN PUNTUAL A TEMAS ESTRATÉGICOS RELACIONADOS CON LA CONSERVACIÓN.
CUMPLIMIENTO DE LA MISIÓN:
DURANTE EL PRIMER TRIMESTRE DE 2010 LOS APOYOS ESTUVIERON CENTRADOS EN EL PROGRAMA PARA LA CONSERVACIÓN DE ECOSISTEMAS MARINOS, PROGRAMA DE SUSTENTABILIDAD EMPRESARIAL (PROYECTO DE OLLAS SOLARES), PROGRAMA DE LIDERAZGO PARA EL SISTEMA ARRECIFAL MESOAMERICANO, PROYECTO ÁGUILA REAL Y PROYECTOS DEL PROGRAMA DE CONSERVACIÓN. ASIMISMO, SE DESTINARON RECURSOS PARA CUBRIR LOS COSTOS CENTRALES Y LA OPERACIÓN DEL PROGRAMA DE CONSERVACIÓN.</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</si>
  <si>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RENDIMIENTOS DISPONIBLES EN 2011, EL ÓRGANO INTERNO DE CONTROL EN LA SEMARNAT LLEVÓ A CABO LA AUDITORÍA 29/2009 A LA DIRECCIÓN GENERAL DE PROGRAMACIÓN Y PRESUPUESTO, MISMA QUE CONSIDERÓ AL ACTO JURÍDICO EN CUESTIÓN, DE FECHA 21 DE DICIEMBRE DE 2009, MEDIANTE DIVERSO DE FECHA 22 DE MARZO DEL PRESENTE AÑO, LA DIRECTORA DE FINANZAS Y SOPORTE OPERATIVO DEL FONDO MEXICANO PARA LA CONSERVACIÓN DE LA NATURALEZA, INFORMÓ QUE EN REPORTE DEL CUARTO TRIMESTRE DE 2009 SE PRESENTARON CIFRAS PRELIMINARES, YA QUE A LA FECHA DE CORTE NO SE CONTABA CON LA INFORMACIÓN DE CIERRE DEFINITIVA, POR LO QUE HACEMOS LA SIGUIENTE PRECISIÓN EN EL RUBRO DE INGRESOS: CUARTO TRIMESTRE 2009 DICE: RENDIMIENTO FINANCIERO AL TRIMESTRE 4,260,000,00 DEBE DECIR: RENDIMIENTO FINANCIERO AL TRIMESTRE 4,460,774,00</t>
  </si>
  <si>
    <t>DESTINO: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ACTUALMENTE SE ORGANIZA LA CELEBRACIÓN DE LA XII SESIÓN DEL CONSEJO ASESOR, COMO ÚNICO FACULTADO PARA LA ENTREGA DE LOS RECURSOS A LOS FAMILIARES DE LAS VÍCTIMAS DE HOMICIDIO. PARA ESTA SESIÓN SE SOMETERÁ A CONSIDERACIÓN DE DICHO CONSEJO 8 EXPEDIENTES EN DÓNDE SE OTORGARÁN BENEFICIOS A 12 FAMILIARES, OCASIONANDO CON ESTA ENTREGA DE BENEFICIOS, QUE EL FONDO DE AUXILIO LE QUEDEN POCOS RECURSOS PARA SEGUIR FUNCIONANDO.</t>
  </si>
  <si>
    <t>DESTINO: PAGO DE DIVERSOS BIENES Y SERVICIOS PARA LA MODERNIZACION DE LAS INSTALACIONES. CABE MENCIONAR LA ADQUISICION DE DIVERSOS EQUIPOS PARA LA DIECCION GENERAL DE COORDINACION DE SERVICIOS PERICIALES Y EL MANTENIMIENTO, ADECUACION Y CONSERVACION DE DIVERSOS INMUEBLES PROPIEDAD DE LA PGR.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</si>
  <si>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APORTACIÓN INICIAL:   MONTO: 746,579,503,00    FECHA: 10/12/2007
OBSERVACIONES: SIN OBSERVACIONES</t>
  </si>
  <si>
    <t>DESTINO: EN EL EJERCICIO DE 2010 SE HAN OTORGADO 2 RECOMPENSAS A PERSONAS QUE COLABORARON CON LA UBICACION Y APREHENSION DE DELINCUENTES RELACIONADOS CON LA DELINCUENCIA ORGANIZADA.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</si>
  <si>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APORTACIÓN INICIAL:   MONTO: 391,322,372,00    FECHA: 22/07/2009
OBSERVACIONES: SIN OBSERVACIONES</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</si>
  <si>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31 DE MARZO DE 2010. ESTE FONDO SE DISTRIBUIRA EN EL MES DE AGOSTO ENTRE LOS TRABAJADORES OPERATIVOS DEL INACIPE.</t>
  </si>
  <si>
    <t>APORTACIÓN INICIAL:   MONTO: 28,199,60    FECHA: 01/08/2009
OBSERVACIONES: EL FONDO DE AHORRO CAPITALIZABLE DE LOS TRABAJADORES OPERATIVOS DEL INACIPE SE INTEGRA POR APORATACIONES DE LOS TRABAJADORES, DEL INACIPE, DEL SIDICATO Y LOS INTERESES QUE GENERA LA INVERSIÓN DE ESTOS RECURSOS AL 31 DE MARZO DE 2010, ESTE FONDO SE DISTRIBUIRA EN EL MES DE AGOSTO ENTRE LOS TRABAJADORES OPERATIVOS DEL INACIPE</t>
  </si>
  <si>
    <t>DESTINO: EL 5 DE FEBRERO DE 2010 SE RECIBIERON RECURSOS DEL PRESUPUESTO DE EGRESOS DE LA FEDERACION POR $1,500,000,000.00 M.N. DE LOS CUALES $690,000,000.00 M.N. FUERON CANALIZADOS PARA LA CONTINUIDAD DE LA OPERACION DEL PROYECTO DENOMINADO PROGRAMA DE SUSTITUCION DE EQUIPOS ELECTRODOMESTICOS PARA EL AHORRO DE ENERGIA.
CUMPLIMIENTO DE LA MISIÓN:
DURANTE EL 2010 SE PRETENDE ALCANZAR UNA NUEVA META DE REALIZAR 333,333 ACCIONES DE SUSTITUCION</t>
  </si>
  <si>
    <t>APORTACIÓN INICIAL:   MONTO: 5,000,000,00    FECHA: 20/12/2005
OBSERVACIONES: NO APLICA</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</si>
  <si>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SE DESTINARON 20,000 MILLONES DE PESOS (MMP) AL GASTO DE OPERACIÓN DE PEMEX CONFORME A LA REGLA OCTAVA, FRACCION VI, Y 18.7 MMP DE LA MISMA REGLA, DE LA FRACCIÓN II, DEL ACUERDO POR EL QUE SE MODIFICAN LAS REGLAS DE OPERACION DEL FONDO DE ESTABILIZACION PARA LA INVERSION EN INFRAESTRUCTURA DE PETROLEOS MEXICANOS, PUBLICADAS POR LA SHCP EN EL DOF EL 2 DE FEBRERO DE 2010.</t>
  </si>
  <si>
    <t>APORTACIÓN INICIAL:   MONTO: 1,00    FECHA: 18/03/1967
OBSERVACIONES: SE DISEÑO PLAN DE TRABAJO PARA REVISIÓN DE DATOS DEL CONVENIO DE EXTINCIÓN</t>
  </si>
  <si>
    <t>DESTINO: PAGO DE HONORARIOS AL FIDUCIARIO, PAGO DEL IVA DE LAS CONTRAPRESTACIONES MENSUALES (PAGO DE RENTA DE LOS PERMISIONARIOS), PAGO A NOTARIOS,CONTINUAN LOS TRABAJOS DE REGULARIZACIÓN DE LOS DERECHOS DE VÍA DE LA RED DE GAS DE LA LAGUNA-DURANGO Y ENTREGA PATRIMONIAL A PGPB POR EL VALOR DE LAS RENTAS MENSUALES DE ACTIVOS DE DISTRIBUCION REGULARIZADOS.
CUMPLIMIENTO DE LA MISIÓN:
PARA EL PRIMER TRIMESTRE DE 2010 SE CONTINUA CON LOS TRABAJOS RELACIONADOS CON EL PROCESO DE REGULARIZACION Y LEGALIZACION DE LOS DERECHOS DE VIA DE LOS CASOS PENDIENTES DE TERRENOS DE PROPIETARIOS AFECTADOS Y/O GESTIONES CON DEPENDENCIAS FEDERALES, GUBERNAMENTALES Y MUNICIPALES, SEGÚN CORRESPONDA</t>
  </si>
  <si>
    <t>APORTACIÓN INICIAL:   MONTO: 150,000,00    FECHA: 30/06/2000
OBSERVACIONES: NINGUNA</t>
  </si>
  <si>
    <t>DESTINO: FINANCIAMIENTO, GASTO OPERATIVO Y APOYO EN PROGRAMAS DE AHORRO DE ENERGIA ELECTRICA EN EL SECTOR RESIDENCIAL
CUMPLIMIENTO DE LA MISIÓN:
DE 1990 A MARZO DE 2010 SE HAN FINANCIADO UN TOTAL DE 713,693 ACCIONES DE AHORRO DE ENERGIA ELECTRICA POR UN MONTO DE $1,956.60 MDP. ASIMISMO A MARZO DE 2010 SE HA APOYADO OPERATIVAMENTE EN LA PROMOCIÓN DE MAS DE 476,000 CREDITOS OTORGADOS POR EL FIDE A TRAVES DEL PROGRAMA DE FINANCIAMIENTO PARA EL AHORRO DE ENERGIA.</t>
  </si>
  <si>
    <t>APORTACIÓN INICIAL:   MONTO: 100,000,00    FECHA: 22/11/1996
OBSERVACIONES: NINGUNA</t>
  </si>
  <si>
    <t>DESTINO: GASTOS DE OPERACION Y EJECUCION DE PROYECTOS PARA INDUCIR Y PROMOVER EL AHORRO DE ENERGIA ELECTRICA
CUMPLIMIENTO DE LA MISIÓN:
SE CONCLUYERON 26 PROYECTOS; SE EFECTUARON 4,559 DIAGNOSTICOS ENERGÉTICOS; SE PARTICIPO EN LOS COMITES Y GRUPOS DE TRABAJO PARA LA ELABORACION Y ACTUALIZACION DE LAS NORMAS DE EFICIENCIA ENERGETICA; SE REALIZARON 2,267 JORNADAS DE FORMACION CULTURAL DE AHORRO DE ENERGIA ELECTRICA</t>
  </si>
  <si>
    <t>APORTACIÓN INICIAL:   MONTO: 500,000,00    FECHA: 10/10/1990
OBSERVACIONES: NINGUNA</t>
  </si>
  <si>
    <t>DESTINO: INVERSION EN MATERIA DE EXPLORACION, GAS, REFINACION Y PETROQUIMICA QUE REALICEN PETROLEOS MEXICANOS Y SUS ORGANISMOS SUBSIDIARIOS.
CUMPLIMIENTO DE LA MISIÓN:
INVERSION EN MATERIA DE EXPLORACION, GAS, REFINACION Y PETROQUIMICA QUE REALICEN PETROLEOS MEXICANOS Y SUS ORGANISMOS SUBSIDIARIOS EN CUMPLIMIENTO DE SU OBJETO ESTABLECIDO EN SU MOMENTO EN EL ART. TERCERO DE LA LEY ORGANICA DE PETROLEOS MEXICANOS, HOY LEY DE PEMEX</t>
  </si>
  <si>
    <t>APORTACIÓN INICIAL:   MONTO: 100,000,00    FECHA: 30/12/2004
OBSERVACIONES: EL RUBRO “RENDIMIENTOS FINANCIEROS” INCLUYE LOS RENDIMIENTOS NETOS, LA INFORMACION CORRESPONDE A LOS ESTADOS FINANCIEROS (CONFORME AL CRITERIO CONTABLE DE REGISTRO) ENTREGADOS AL CIERRE DEL PRIMER TRIMESTRE DE 2010 POR BANCO SANTANDER S,A, EL RUBRO “ESTADOS FINANCIEROS DICTAMINADOS” NO APLICA, FUENTE DE INFORMACION: GERENCIA DE TESORERIA DE PETROLEOS MEXICANOS</t>
  </si>
  <si>
    <t>DESTINO: ADMINISTRACION E INVERSION DE LOS RECURSOS DERIVADOS DE LA APLICACION DEL ART. 25 FRACC. I INCISO N), DEL DECRETO DE PRESUPUESTO DE EGRESOS DE LA FEDERACION PARA EL EJERCICIO FISCAL DE 2006.
CUMPLIMIENTO DE LA MISIÓN: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t>
  </si>
  <si>
    <t>APORTACIÓN INICIAL:   MONTO: 32,524,000,000,00    FECHA: 29/12/2006
OBSERVACIONES: EL RUBRO DE RENDIMIENTOS FINANCIEROS INCLUYE LOS RENDIMIENTOS NETOS, EL RUBRO “EGRESOS ACUMULADOS EN EL PERIODO QUE SE REPORTA EN LA CUENTA O SUBCUENTA”, CORRESPONDE A LOS INTERESES REPORTADOS A LOS ORGANISMOS SUBSIDIARIOS COMO PRODUCTOS FINANCIEROS CORRESPONDIENTES AL PERIODO JULIO-DICIEMBRE DE 2009 LA INFORMACION CORRESPONDE A LOS ESTADOS FINANCIEROS (CONFORME AL CRITERIO CONTABLE DE REGISTRO) ENTREGADOS AL CIERRE DEL PRIMER TRIMESTRE DE 2010 POR BANCO SANTANDER S,A, EL RUBRO “ESTADOS FINANCIEROS DICTAMINADOS” NO APLICA, FUENTE DE INFORMACION: GERENCIA DE TESORERIA DE PETRÓLEOS MEXICANOS</t>
  </si>
  <si>
    <t>DESTINO: ADMINISTRACION E INVERSION DE LOS RECURSOS DERIVADOS DE LA APLICACION DEL ART. 19, FRACC.V, INCISO "C" DE LA LEY FEDERAL DE PRESUPUESTO Y RESPONSABILIDAD HACENDARIA.
CUMPLIMIENTO DE LA MISIÓN:
INVERSION DE PETROLEOS MEXICANOS Y ORGANISMOS SUBSIDIARIOS DERIVADAS DE LA APLICACION DEL ART. 19 FRACC V, INCISO "C" DE LA LEY FEDERAL DE PRESUPUESTO Y RESPONSABILIDAD HACENDARIA</t>
  </si>
  <si>
    <t>APORTACIÓN INICIAL:   MONTO: 1,702,200,000,00    FECHA: 28/12/2007
OBSERVACIONES: EL RUBRO “RENDIMIENTOS FINANCIEROS” INCLUYE LOS RENDIMIENTOS NETOS, LA INFORMACION CORRESPONDE A LOS ESTADOS FINANCIEROS (CONFORME AL CRITERIO CONTABLE DE REGISTRO) ENTREGADOS AL CIERRE DEL PRIMER TRIMESTRE DE 2010 POR BANCO SANTANDER S,A, EL RUBRO “ESTADOS FINANCIEROS DICTAMINADOS” NO APLICA, FUENTE DE INFORMACION: GERENCIA DE TESORERIA DE PETROLEOS MEXICANOS</t>
  </si>
  <si>
    <t>DESTINO: APLICACIÓN DEL RECURSO PARA LA APERTURA Y FORMALIZACIÓN DE CUENTAS DE AHORRO DE LOS JÓVENES BECARIOS DE EDUCACIÓN MEDIA SUPERIOR, COBRO DE HONORARIOS POR ADMINISTRACIÓN DE LA FIDUCIARIA Y COMISIONES POR DISTRIBUCION DE CUENTAS FORMALIZADAS DE LOS BENEFICIARIOS DEL PROGRAMA OPORTUNIDADES A TRAVÉS DEL COMPONENTE PATRIMONIAL "JÓVENES CON OPORTUNIDADES".
CUMPLIMIENTO DE LA MISIÓN:
DURANTE EL PERÍODO ENERO-MARZO DE 2010 SE FORMALIZARON 59,074 CUENTAS DE AHORRO DE LOS BECARIOS EGRESADOS DE EDUCACIÓN MEDIA SUPERIOR, POR LO QUE EL NÚMERO DE CUENTAS FORMALIZADAS ACUMULADAS DESDE NOVIEMBRE DE 2003 A LA FECHA ES DE 776,895.</t>
  </si>
  <si>
    <t>APORTACIÓN INICIAL:   MONTO: 140,000,000,00    FECHA: 12/10/2003
OBSERVACIONES: SIN OBSERVACIONES</t>
  </si>
  <si>
    <t>SUBSECRETARÍA DE INNOVACIÓN Y CALIDAD (OFICIALÍA MAYOR)</t>
  </si>
  <si>
    <t>FIDEICOMISO ANGELES VERDES</t>
  </si>
  <si>
    <t>DESTINO: A LA FECHA NO SE HAN REGISTRADO MOVIMIENTOS
CUMPLIMIENTO DE LA MISIÓN:
A LA FECHA SE ESTA ELABORANDO PROPUESTA PARA LA ADQUISICIÓN O ARRENDAMIENTO DE 147 RADIO PATRULLAS, PARA SOMETERLA A AUTORIZACIÓN DEL COMITÉ TÉCNICO DEL FIDEICOMISOS.</t>
  </si>
  <si>
    <t>DESTINO: GARANTIZAR LAS PRIMAS DE ANTIGUEDAD DE LOS TRABAJADORES.
CUMPLIMIENTO DE LA MISIÓN:
GARANTIZAR LAS PRIMAS DE ANTIGUEDAD DE LOS TRABAJADORES.</t>
  </si>
  <si>
    <t>DESTINO: NO SE REPORTAN MOVIMIENTOS.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</si>
  <si>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DESTINO: LA CANTIDAD CORRESPONDE A PAGO DE HONORARIOS DE LOS MESES DE ENERO A FEBRERO DE 2010.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</si>
  <si>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DESTINO: NO SE REPORTAN MOVIMIENTOS.
CUMPLIMIENTO DE LA MISIÓN:
EL FIDEICOMISO DEJO DE OPERAR POR INSTRUCCIONES DE LA SHCP DESDE JULIO DE 1999, EN VIRTUD DE HABERSE CONSTITUIDO DE MANERA IRREGULAR, YA QUE EL GOBIERNO FEDERAL NO PARTICIPO COMO FIDEICOMITENTE, SINO COMO COADYUVANTE.</t>
  </si>
  <si>
    <t>DESTINO: NO HAY MOVIMIENTO EN LA CUENTA.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</si>
  <si>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</si>
  <si>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</si>
  <si>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DESTINO: LOS RECURSOS FUERON APLICADOS PRINCIPALMENTE PARA EL PAGO DE LOS SERVICIOS CONTRATADOS PARA EL DESARROLLO DE LAS ACTIVIDADES DEL PROGRAMA DEL BICENTENARIO, ASÍ COMO PARA CUBRIR LOS GASTOS DE OPERACIÓN Y ADMINISTRACIÓN DEL FIDEICOMISO.
CUMPLIMIENTO DE LA MISIÓN:
NA</t>
  </si>
  <si>
    <t>APORTACIÓN INICIAL:   MONTO: 50,000,000,00    FECHA: 08/11/2007
OBSERVACIONES: SE SOLICITA LA AUTORIZACION DE LA INFORMACIÓN DEL PRIMER TRIMESTRE</t>
  </si>
  <si>
    <t>DESTINO: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EN CUMPLIMIENTO A LO DISPUESTO EN LA CLÁUSULA QUINTA DEL CONTRATO. ASIMISMO LOS RECURSOS SE ENCUENTRAN INVERTIDOS.
CUMPLIMIENTO DE LA MISIÓN:
SE ANEXA ARCHIVO CON EL REPORTE DE CUMPLIMIENTO DE LA MISIÓN Y FINES.</t>
  </si>
  <si>
    <t>DESTINO: PARA QUE EL FIDUCIARIO LLEVE A CABO LOS PAGOS DERIVADOS DE LAS CONTRATACIONES DE SERVICIOS U OBRA PÚBLICA Y LA ADQUISICIÓN DE BIENES QUE REALICE LA SSP, INCLUYENDO LAS QUE REQUIERAN SUS ÓRGANOS ADMINISTRATIVOS DESCONCENTRADOS, EN CUMPLIMIENTO A LO DISPUESTO EN LA CLÁUSULA QUINTA DEL CONTRATO. ASIMISMO, LOS RECURSOS SE ENCUENTRAN INVERTIDOS.
CUMPLIMIENTO DE LA MISIÓN:
SE ANEXA ARCHIVO CON EL REPORTE DE CUMPLIMIENTO DE LA MISIÓN Y FINES.</t>
  </si>
  <si>
    <t>DESTINO: PAGO DE HONORARIOS AL FIDUCIARIO.
CUMPLIMIENTO DE LA MISIÓN:
DURANTE EL PERIODO NO SE REALIZARON EROGACIONES CON CARGO AL FIDEICOMISO RELATIVAS AL CUMPLIMIENTO DE SU MISION Y FINES.</t>
  </si>
  <si>
    <t>APORTACIÓN INICIAL:   MONTO: 100,000,00    FECHA: 03/11/2000
OBSERVACIONES: NINGUNA</t>
  </si>
  <si>
    <t>DESTINO: CREACION DE UNA RESERVA FINANCIERA, QUE PERMITA AL CIMAT FINANCIAR Y/O COMPLEMENTAR EL FINANCIAMIENTO NECESARIO PARA HACER FRENTE A LAS OBLIGACIONES LABORALES POR EL RETIRO DE SUS TRABAJADORES.
CUMPLIMIENTO DE LA MISIÓN:
DURANTE EL PERIODO UNICAMENTE SE REGISTRARON EROGACIONES POR CONCEPTO DE HONORARIOS.</t>
  </si>
  <si>
    <t>APORTACIÓN INICIAL:   MONTO: 2,500,000,00    FECHA: 30/10/2007
OBSERVACIONES: NINGUNA</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</si>
  <si>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</si>
  <si>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APORTACIÓN INICIAL:   MONTO: 100,000,00    FECHA: 14/11/2000
OBSERVACIONES: NO EXISTEN OBSERVACIONES</t>
  </si>
  <si>
    <t>APORTACIÓN INICIAL:   MONTO: 10,559,00    FECHA: 17/11/2003
OBSERVACIONES: NO SE EFECTUARON RETIROS DEL FONDO POR CONCEPTO DE EROGACIONES DISTINTAS A LOS HONORARIOS FIDUCIARIOS</t>
  </si>
  <si>
    <t>DESTINO: PAGO DE HONORARIOS,
CUMPLIMIENTO DE LA MISIÓN:
REUNIR RECURSOS PARA EL APOYO DE PROYECTOS DE INVESTIGACIÓN Y LA APLICACIÓN DEL RECURSO EN PROYECTOS DE ALTO IMPACTO PARA LA CADENA PRODUCTIVA CUERO CALZADO Y LA SOCIEDAD EN SU CONJUNTO</t>
  </si>
  <si>
    <t>APORTACIÓN INICIAL:   MONTO: 10,000,00    FECHA: 06/11/2000
OBSERVACIONES: NINGUNA</t>
  </si>
  <si>
    <t>DESTINO: APOYO A PROYECTOS DE INVESTIGACIÓN QUE SE QUEDARON EN PROCESO EN EL EJERCICIO ANTERIOR Y/O A PROYECTOS DE INVESTIGACIÓN AUTORIZADOS AL INICIO DE ESTE EJERCICIO, CON LO QUE SE FORTALECEN LOS RESULTADOS DE LA INVESTIGACIÓN.
CUMPLIMIENTO DE LA MISIÓN:
SE ESTÁN APOYANDO LOS PROYECTOS APROBADOS EN LA PRIMERA REUNIÓN ORDINARIA DE 2010 DEL COMITE TÉCNICO DEL FIDEICOMISO REALIZADA EL 29 DE ENERO DE 2010.</t>
  </si>
  <si>
    <t>DESTINO: COMISIONES BANCARIAS
CUMPLIMIENTO DE LA MISIÓN:
----</t>
  </si>
  <si>
    <t>DESTINO: GASTOS RELACIONADOS EN EL DESARROLLO DE INVESTIGACIONES CIENTÍFICAS; IMPARTICIÓN DE ENSEÑANZA SUPERIOR EN LO GRADOS ACADÉMICOS DE MAESTRÍAS Y DOCTORADO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</si>
  <si>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APORTACIÓN INICIAL:   MONTO: 500,000,00    FECHA: 15/12/2000
OBSERVACIONES: EL SALDO OBTENIDO DEL MES DE MARZO ES PRELIMINAR A LA RECEPCION DE ESTADOS FINANCIEROS DEL FIDUCIARIO</t>
  </si>
  <si>
    <t>APORTACIÓN INICIAL:   MONTO: 505,950,00    FECHA: 21/12/2000
OBSERVACIONES: NINGUNA</t>
  </si>
  <si>
    <t>DESTINO: PAGO DE PRESTACIONES DE RETIRO
CUMPLIMIENTO DE LA MISIÓN:
SE ESTA INCREMENTANDO EL PATRIMONIO DEL FIDEICOMISO, PARA ELIMINAR EL PASIVO LABORAL QUE SE DETERMINA EN EL ESTUDIO ACTUARIAL.</t>
  </si>
  <si>
    <t>APORTACIÓN INICIAL:   MONTO: 511,500,00    FECHA: 15/12/2004
OBSERVACIONES: NO HAY</t>
  </si>
  <si>
    <t>DESTINO: LOS RECURSOS SE APLICARÁN PARA PROYECTOS EN EL DESARROLLO DE NUEVAS TECNOLOGÍAS
CUMPLIMIENTO DE LA MISIÓN:
SE ESTÁN REPORTANDO LOS INTERESES GENERADOS Y LA APORTACION REALIZADA AL MES DE MARZO DE 2010.</t>
  </si>
  <si>
    <t>APORTACIÓN INICIAL:   MONTO: 5,000,00    FECHA: 28/11/2007
OBSERVACIONES: SIN OBSERVACIONES</t>
  </si>
  <si>
    <t>DESTINO: FIDEICOMISO PARA EL PAGO DE PRIMAS DE ANTIGÜEDAD Y JUBILACIÓN DE LOS EMPLEADOS DEL CENTRO
CUMPLIMIENTO DE LA MISIÓN:
SE HAN APLICADO LOS INTERESES GENERADOS SOBRE INVERSIONES CORRESPONDIENTES DE ENERO A MARZO 2010.</t>
  </si>
  <si>
    <t>APORTACIÓN INICIAL:   MONTO: 150,000,00    FECHA: 04/08/1992
OBSERVACIONES: SIN OBSERVACIONES</t>
  </si>
  <si>
    <t>APORTACIÓN INICIAL:   MONTO: 100,001,00    FECHA: 26/12/2000
OBSERVACIONES: RECURSOS EN INSTRUMENTOS DE INVERSION</t>
  </si>
  <si>
    <t>DESTINO: PROYECTOS DE INVESTIGACIÓN Y DESARROLLO TECNOLÓGICO
CUMPLIMIENTO DE LA MISIÓN:
DURANTE EL PERIODO QUE SE INFORMA NO SE HAN MINISTRADO RECURSOS PARA EL DESARROLLO DE PROYECTOS.</t>
  </si>
  <si>
    <t>DESTINO: OTRAS APORTACIONES Y DEVOLUCION DE PROYECTOS
CUMPLIMIENTO DE LA MISIÓN:
DURANTE EL PERIODO QUE SE INFORMA NO SE HAN MINISTRADO RECURSOS PARA EL DESARROLLO DE PROYECTOS.</t>
  </si>
  <si>
    <t>APORTACIÓN INICIAL:   MONTO: 1,600,000,00    FECHA: 07/11/2000
OBSERVACIONES: CON FECHA 24 DE JUNIO SE FORMALIZÓ CONVENIO MODIFICATORIO YA QUE NO FUE EXTINTO CONFORME SE HABIA APROBADO</t>
  </si>
  <si>
    <t>DESTINO: APOYAR PROYECTOS DE INVESTIGACIÓN CIENTÍFICA Y TECNOLÓGICA QUE REQUIERE EL SECTOR AGRÍCOLA, PECUARIO, ACUÍCOLA, AGROBIOTECNOLÓGICO Y FITOGENÉTICO
CUMPLIMIENTO DE LA MISIÓN:
DURANTE EL PERIODO QUE SE INFORMA SE HAN MINISTRADO 478.04 MILLONES DE PESOS PARA EL DESARROLLO DE PROYECTOS.</t>
  </si>
  <si>
    <t>DESTINO: APOYAR PROYECTOS DE INVESTIGACIÓN CIENTÍFICA Y TECNOLÓGICA
CUMPLIMIENTO DE LA MISIÓN:
DURANTE EL PERIODO QUE SE INFORMA SE HAN MINISTRADO 31.03 MILLONES DE PESOS PARA EL DESARROLLO DE PROYECTOS.</t>
  </si>
  <si>
    <t>APORTACIÓN INICIAL:   MONTO: 15,000,000,00    FECHA: 21/12/2001
OBSERVACIONES: POR LO QUE RESPECTA A LA INFORMACIÒN PRESENTADA EN INDICADOR ESTA SE PRESENTA CON CIFRAS ACUMULADAS, EN EL SALDO INICIAL SE INCLUYE LA CUENTA DE CHEQUES PARA GASTOS OPERATIVOS</t>
  </si>
  <si>
    <t>DESTINO: APOYAR PROYECTOS DE INVESTIGACIÓN CIENTÍFICA Y TECNOLÓGICA EN CIENCIAS NAVALES
CUMPLIMIENTO DE LA MISIÓN:
DURANTE EL PERIODO QUE SE INFORMA SE HAN MINISTRADO 188.23 MILLONES DE PESOS PARA EL DESARROLLO DE PROYECTOS.</t>
  </si>
  <si>
    <t>APORTACIÓN INICIAL:   MONTO: 10,000,000,00    FECHA: 20/12/2001
OBSERVACIONES: POR LO QUE RESPECTA A LA INFORMACIÒN PRESENTADA EN INDICADOR ESTA SE PRESENTA CON CIFRAS ACUMULADAS, EN EL SALDO INICIAL SE INCLUYE LA CUENTA DE CHEQUES PARA GASTOS OPERATIVOS</t>
  </si>
  <si>
    <t>DESTINO: APOYAR PROYECTOS DE INVESTIGACIÓN CIENTÍFICA Y TECNOLÓGICA
CUMPLIMIENTO DE LA MISIÓN:
DURANTE EL PERIODO QUE SE INFORMA NO SE HAN MINISTRADO RECURSOS PARA EL DESARROLLO DE PROYECTOS.</t>
  </si>
  <si>
    <t>APORTACIÓN INICIAL:   MONTO: 29,000,000,00    FECHA: 07/03/2002
OBSERVACIONES: POR LO QUE RESPECTA A LA INFORMACIÒN PRESENTADA EN INDICADOR ESTA SE PRESENTA CON CIFRAS ACUMULADAS, EN EL SALDO INICIAL SE INCLUYE LA CUENTA DE CHEQUES PARA GASTOS OPERATIVOS</t>
  </si>
  <si>
    <t>DESTINO: PROYECTOS DE INVESTIGACIÓN CIENTÍFICA Y TECNOLÓGICA
CUMPLIMIENTO DE LA MISIÓN:
DURANTE EL PERIODO QUE SE INFORMA SE HAN MINISTRADO 19.37 MILLONES DE PESOS PARA EL DESARROLLO DE PROYECTOS.</t>
  </si>
  <si>
    <t>APORTACIÓN INICIAL:   MONTO: 13,184,700,00    FECHA: 15/03/2002
OBSERVACIONES: POR LO QUE RESPECTA A LA INFORMACIÒN PRESENTADA EN INDICADOR ESTA SE PRESENTA CON CIFRAS ACUMULADAS, EN EL SALDO INICIAL SE INCLUYE LA CUENTA DE CHEQUES PARA GASTOS OPERATIVOS</t>
  </si>
  <si>
    <t>DESTINO: PROYECTOS DE INVESTIGACIÓN CIENTÍFICA Y TECNOLÓGICA
CUMPLIMIENTO DE LA MISIÓN:
DURANTE EL PERIODO QUE SE INFORMA SE HAN MINISTRADO 15.62 MILLONES DE PESOS PARA EL DESARROLLO DE PROYECTOS.</t>
  </si>
  <si>
    <t>APORTACIÓN INICIAL:   MONTO: 108,191,470,00    FECHA: 21/12/2001
OBSERVACIONES: POR LO QUE RESPECTA A LA INFORMACIÒN PRESENTADA EN INDICADOR ESTA SE PRESENTA CON CIFRAS ACUMULADAS, EN EL SALDO INICIAL SE INCLUYE LA CUENTA DE CHEQUES PARA GASTOS OPERATIVOS</t>
  </si>
  <si>
    <t>DESTINO: PROYECTOS DE INVESTIGACIÓN CIENTÍFICA, DESARROLLO TECNOLOGICO Y FORMACION DE CIENTIFICOS Y TECNOLOGOS
CUMPLIMIENTO DE LA MISIÓN:
DURANTE EL PERIODO QUE SE INFORMA SE HAN MINISTRADO 417.88 MILLONES DE PESOS PARA EL DESARROLLO DE PROYECTOS.</t>
  </si>
  <si>
    <t>APORTACIÓN INICIAL:   MONTO: 40,000,000,00    FECHA: 16/10/2002
OBSERVACIONES: POR LO QUE RESPECTA A LA INFORMACIÒN PRESENTADA EN INDICADOR ESTA SE PRESENTA CON CIFRAS ACUMULADAS, EN EL SALDO INICIAL SE INCLUYE LA CUENTA DE CHEQUES PARA GASTOS OPERATIVOS</t>
  </si>
  <si>
    <t>DESTINO: APOYAR PROYECTOS DE INVESTIGACIÓN CIENTÍFICA Y TECNOLÓGICA DE LA INFRAESTRUCTURA DE INVESTIGACIÓN Y DESARROLLO QUE REQUIERA EL SECTOR FORESTAL
CUMPLIMIENTO DE LA MISIÓN:
DURANTE EL PERIODO QUE SE INFORMA SE HAN MINISTRADO 0.48 MILLONES DE PESOS PARA EL DESARROLLO DE PROYECTOS.</t>
  </si>
  <si>
    <t>APORTACIÓN INICIAL:   MONTO: 18,000,000,00    FECHA: 17/09/2002
OBSERVACIONES: POR LO QUE RESPECTA A LA INFORMACIÒN PRESENTADA EN INDICADOR ESTA SE PRESENTA CON CIFRAS ACUMULADAS, EN EL SALDO INICIAL SE INCLUYE LA CUENTA DE CHEQUES PARA GASTOS OPERATIVOS</t>
  </si>
  <si>
    <t>DESTINO: PROYECTOS DE INVESTIGACIÓN CIENTÍFICA, DESARROLLO TECNOLOGICO Y FORMACION DE CIENTIFICOS Y TECNOLOGOS
CUMPLIMIENTO DE LA MISIÓN:
DURANTE EL PERIODO QUE SE INFORMA SE HAN MINISTRADO 11.00 MILLONES DE PESOS PARA EL DESARROLLO DE PROYECTOS.</t>
  </si>
  <si>
    <t>DESTINO: PROYECTOS DE INVESTIGACIÓN CIENTÍFICA, DESARROLLO TECNOLOGICO Y FORMACION DE CIENTIFICOS Y TECNOLOGOS
CUMPLIMIENTO DE LA MISIÓN:
DURANTE EL PERIODO QUE SE INFORMA SE HAN MINISTRADO 77.3 MILLONES DE PESOS PARA EL DESARROLLO DE PROYECTOS.</t>
  </si>
  <si>
    <t>DESTINO: PROYECTOS DE INVESTIGACIÓN CIENTÍFICA, DESARROLLO TECNOLOGICO Y FORMACION DE CIENTIFICOS Y TECNOLOGOS
CUMPLIMIENTO DE LA MISIÓN:
DURANTE EL PERIODO QUE SE INFORMA SE HAN MINISTRADO 23.58 MILLONES DE PESOS PARA EL DESARROLLO DE PROYECTOS.</t>
  </si>
  <si>
    <t>APORTACIÓN INICIAL:   MONTO: 110,000,000,00    FECHA: 20/12/2002
OBSERVACIONES: POR LO QUE RESPECTA A LA INFORMACIÒN PRESENTADA EN INDICADOR ESTA SE PRESENTA CON CIFRAS ACUMULADAS, EN EL SALDO INICIAL SE INCLUYE LA CUENTA DE CHEQUES PARA GASTOS OPERATIVOS</t>
  </si>
  <si>
    <t>DESTINO: PROYECTOS DE INVESTIGACIÓN CIENTÍFICA, DESARROLLO TECNOLOGICO Y FORMACION DE CIENTIFICOS Y TECNOLOGOS
CUMPLIMIENTO DE LA MISIÓN:
DURANTE EL PERIODO QUE SE INFORMA SE HAN MINISTRADO 9.05 MILLONES DE PESOS PARA EL DESARROLLO DE PROYECTOS.</t>
  </si>
  <si>
    <t>APORTACIÓN INICIAL:   MONTO: 4,000,000,00    FECHA: 20/12/2002
OBSERVACIONES: POR LO QUE RESPECTA A LA INFORMACIÒN PRESENTADA EN INDICADOR ESTA SE PRESENTA CON CIFRAS ACUMULADAS, EN EL SALDO INICIAL SE INCLUYE LA CUENTA DE CHEQUES PARA GASTOS OPERATIVOS</t>
  </si>
  <si>
    <t>DESTINO: PROYECTOS DE INVESTIGACIÓN CIENTÍFICA, DESARROLLO TECNOLOGICO Y FORMACION DE CIENTIFICOS Y TECNOLOGOS
CUMPLIMIENTO DE LA MISIÓN:
DURANTE EL PERIODO QUE SE INFORMA SE HAN MINISTRADO 9.38 MILLONES DE PESOS PARA EL DESARROLLO DE PROYECTOS.</t>
  </si>
  <si>
    <t>DESTINO: PROYECTOS DE INVESTIGACIÓN CIENTÍFICA Y TECNOLÓGIA
CUMPLIMIENTO DE LA MISIÓN:
DURANTE EL PERIODO QUE SE INFORMA NO SE HAN MINISTRADO RECURSOS PARA EL DESARROLLO DE PROYECTOS.</t>
  </si>
  <si>
    <t>DESTINO: PROYECTOS DE INVESTIGACIÓN CIENTÍFICA Y TECNOLÓGICA
CUMPLIMIENTO DE LA MISIÓN:
DURANTE EL PERIODO QUE SE INFORMA SE HAN MINISTRADO 23.49 MILLONES DE PESOS PARA EL DESARROLLO DE PROYECTOS.</t>
  </si>
  <si>
    <t>APORTACIÓN INICIAL:   MONTO: 24,000,000,00    FECHA: 24/12/2003
OBSERVACIONES: POR LO QUE RESPECTA A LA INFORMACIÒN PRESENTADA EN INDICADOR ESTA SE PRESENTA CON CIFRAS ACUMULADAS, EN EL SALDO INICIAL SE INCLUYE LA CUENTA DE CHEQUES PARA GASTOS OPERATIVOS</t>
  </si>
  <si>
    <t>DESTINO: PROYECTOS DE INVESTIGACIÓN CIENTÍFICA Y TECNOLÓGICA
CUMPLIMIENTO DE LA MISIÓN:
DURANTE EL PERIODO QUE SE INFORMA SE HAN MINISTRADO 0.70 MILLONES DE PESOS PARA EL DESARROLLO DE PROYECTOS.</t>
  </si>
  <si>
    <t>APORTACIÓN INICIAL:   MONTO: 5,000,000,00    FECHA: 23/01/2004
OBSERVACIONES: POR LO QUE RESPECTA A LA INFORMACIÒN PRESENTADA EN INDICADOR ESTA SE PRESENTA CON CIFRAS ACUMULADAS, EN EL SALDO INICIAL SE INCLUYE LA CUENTA DE CHEQUES PARA GASTOS OPERATIVOS</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</si>
  <si>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NO SE HAN MINISTRADO RECURSOS PARA EL DESARROLLO DE PROYECTOS.</t>
  </si>
  <si>
    <t>APORTACIÓN INICIAL:   MONTO: 2,000,000,00    FECHA: 20/12/2007
OBSERVACIONES: POR LO QUE RESPECTA A LA INFORMACIÒN PRESENTADA EN INDICADOR SE PRESENTA CON CIFRAS ACUMULADAS, EN LOS RENDIMIENTOS SE REPORTA VARIACIÓN POR EL TIPO DE CAMBIO YA QUE ESTE FONDO TIENE UNA CUENTA DE INVERSIÓN EN EUROS</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</si>
  <si>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NO SE HAN MINISTRADO RECURSOS PARA EL DESARROLLO DE PROYECTOS.</t>
  </si>
  <si>
    <t>APORTACIÓN INICIAL:   MONTO: 207,725,000,00    FECHA: 23/09/2008
OBSERVACIONES: SE PRESENTAN EN EL CUMPLIMIENTO DE LA MISIÓN CIFRAS ACUMULADAS EN MILLONES DE PESOS, EN EL SALDO INICIAL SE INCLUYE LA CUENTA DE CHEQUES PARA GASTOS OPERATIVOS</t>
  </si>
  <si>
    <t>DESTINO: 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NO SE HAN MINISTRADO RECURSOS PARA EL DESARROLLO DE PROYECTOS.</t>
  </si>
  <si>
    <t>APORTACIÓN INICIAL:   MONTO: 37,760,000,00    FECHA: 23/09/2008
OBSERVACIONES: EN EL SALDO INICIAL SE INCLUYE LA CUENTA DE CHEQUES PARA GASTOS OPERATIVOS</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</si>
  <si>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NO SE HAN MINISTRADO RECURSOS PARA EL DESARROLLO DE PROYECTOS.</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</si>
  <si>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SE HAN MINISTRADO 18.54 MILLONES DE PESOS PARA EL DESARROLLO DE PROYECTOS.</t>
  </si>
  <si>
    <t>APORTACIÓN INICIAL:   MONTO: 50,000,000,00    FECHA: 19/02/2009
OBSERVACIONES: POR LO QUE RESPECTA A LA INFORMACIÒN PRESENTADA EN INDICADOR SE PRESENTA CON CIFRAS ACUMULADAS, EN EL SALDO INICIAL SE INCLUYE LA CUENTA DE CHEQUES PARA GASTOS OPERATIVOS</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</si>
  <si>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</si>
  <si>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</si>
  <si>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</si>
  <si>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9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</si>
  <si>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APORTACIÓN INICIAL:   MONTO: 10,000,000,00    FECHA: 01/03/2010
OBSERVACIONES: NINGUNA</t>
  </si>
  <si>
    <t>DESTINO: AL CIERRE DEL MES DE MARZO NO SE HAN EJERCIDO ESTOS RECURSOS.
CUMPLIMIENTO DE LA MISIÓN:
EL OBJETO DEL FIDEICOMISO ES FINANCIAR Y/O COMPLEMENTAR EL FINANCIAMIENTO NECESARIO PARA HACER FRENTE AL RETIRO VOLUNTARIO Y LIQUIDACIONES DEL PERSONAL DEL CENTRO.</t>
  </si>
  <si>
    <t>APORTACIÓN INICIAL:   MONTO: 1,000,000,00    FECHA: 13/11/2000
OBSERVACIONES: N/A</t>
  </si>
  <si>
    <t>APORTACIÓN INICIAL:   MONTO: 688,639,00    FECHA: 28/01/2008
OBSERVACIONES: ESTE FIDEICOMISO FUNCIONA UNICAMENTE CON RECURSOS AUTOGENERADOS</t>
  </si>
  <si>
    <t>APORTACIÓN INICIAL:   MONTO: 10,000,00    FECHA: 30/11/2000
OBSERVACIONES: FIDEICOMISO EXTINTO AL 20 DE JUNIO DE 2006</t>
  </si>
  <si>
    <t>APORTACIÓN INICIAL:   MONTO: 319,752,10    FECHA: 19/12/2001
OBSERVACIONES: FONDO DE AHORRO DEL PERSONAL DE MANDOS MEDIOS Y SUPERIORES</t>
  </si>
  <si>
    <t>DESTINO: GASTO CORRIENTE Y DE INVERSION PARA EL DESARROLLO DE LAS INVESTIGACIONES FINANCIADAS POR INSTITUCIONES NACIONALES E INTERNACIONALES, PAGOS AL FIDUCIARIO POR CONCEPTO DE HONORARIOS, COMISIONES E IMPUESTOS RETENIDOS.
CUMPLIMIENTO DE LA MISIÓN:
FINANCIAR O COMPLEMENTAR FINACIAMIENTO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</si>
  <si>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APORTACIÓN INICIAL:   MONTO: 11,027,528,68    FECHA: 28/10/2004
OBSERVACIONES: 0</t>
  </si>
  <si>
    <t>DESTINO: SE DESTINAN PARA PROYECTOS DE INVESTIGACION CIENTIFICA Y TECNOLOGICA E INFRAESTRUCTURA, FORMACION DE RECURSOS HUMANOS ESPECIALIZADOS, BECAS, EQUIPAMIENTO Y SUMINISTRO DE MATERIALES, OTORGAMIENTO DE INCENTIVOS EXTRAORDINARIOS, A LOS INVESTIGADORES QUE PARTICIPEN EN LOS PROYECTOS CIENTIFICOS O TECNOLOGICOS APROBADOS.
CUMPLIMIENTO DE LA MISIÓN:
DESTINAR RECURSOS PARA PROYECTOS ESPECIFICOS DE INVESTIGACION, ASI COMO CUBRIR LOS GASTOS OCASIONADOS POR LA CREACION Y MANTENIMIENTO DE INSTALACIONES DE INVESTIGACION</t>
  </si>
  <si>
    <t>APORTACIÓN INICIAL:   MONTO: 8,500,000,00    FECHA: 24/11/2000
OBSERVACIONES: EN EL SISTEMA DEL PROCESO INTEGRAL DE PROGRAMACION Y PRESUPUESTO "PIPP" DEL EJERCICIO 2010, SE ENCUENTRA VIGENTE LA CLAVE DE ACTUALIZACION DEL FIDEICOMISO 1750-2, NOTA: LA CANTIDAD DE 8,832,587,03 CORRESPONDE A LA DISPONIBILIDAD FINAL DEL EJERCICIO 2009</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</si>
  <si>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</si>
  <si>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DESTINO: LOS RECURSOS DISPONIBLES SERAN ASIGNADOS A PROYECTOS ESPECIFICOS AUTORIZADOS Y A APOYO DE PROYECTOS.
CUMPLIMIENTO DE LA MISIÓN:
EL FIDEICOMISO APOYARA A LOS PROYECTOS QUE APRUEBE EL COMITE TECNICO DEL FIDEICOMISO.</t>
  </si>
  <si>
    <t>DESTINO: AL PRIMER TRIMESTRE NO SE HABIAN MINISTRADO RECURSOS AL CENTRO.
CUMPLIMIENTO DE LA MISIÓN:
AÚN NO SE RECIBEN RECURSOS PARA APOYO A PROYECTOS</t>
  </si>
  <si>
    <t>DESTINO: DE ACUERDO CON EL REGLAMENTO VIGENTE DE LA PRESTACIÓN DE FONDO DE AHORRO SE DESTINÓ PARA EL OTORGAMIENTO DE PRÉSTAMOS Y RETIROS A 118 SOLICITUDES DE LOS EMPLEADOS INTERESADOS.
CUMPLIMIENTO DE LA MISIÓN:
SE OPERARON EL 100% DE LAS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</si>
  <si>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APOYOS PARA LA INVESTIGACION CIENTIFICA Y TECNOLOGIA DEL ESTADO DE CHIHUAHUA
CUMPLIMIENTO DE LA MISIÓN:
DURANTE EL PERIODO QUE SE INFORMA SE HAN MINISTRADO 9.83 MILLONES DE PESOS PARA EL DESARROLLO DE PROYECTOS.</t>
  </si>
  <si>
    <t>APORTACIÓN INICIAL:   MONTO: 5,000,000,00    FECHA: 05/09/2005
OBSERVACIONES: EL CONACYT Y EL GOBIERNO DEL ESTADO DE CHIHUAHUA PARICIPAN COMO FIDEICOMITENTES EN EL FONDO, EN EL SALDO INICIAL SE INCLUYE LA CUENTA DE CHEQUES PARA GASTOS OPERATIVOS</t>
  </si>
  <si>
    <t>DESTINO: APOYOS PARA LA INVESTIGACIÓN CIENTIFICA Y TECNOLOGICA DEL ESTADO DE VERACRUZ.
CUMPLIMIENTO DE LA MISIÓN:
DURANTE EL PERIODO QUE SE INFORMA SE HAN MINISTRADO 4.96 MILLONES DE PESOS PARA EL DESARROLLO DE PROYECTOS.</t>
  </si>
  <si>
    <t>DESTINO: APOYOS PARA INVESTIGACION CIENTIFICA Y TECNOLOGICA DEL MUNICIPIO DE PUEBLA.
CUMPLIMIENTO DE LA MISIÓN:
DURANTE EL PERIODO QUE SE INFORMA SE HAN MINISTRADO 2.33 MILLONES DE PESOS PARA EL DESARROLLO DE PROYECTOS.</t>
  </si>
  <si>
    <t>DESTINO: APOYOS PARA INVESTIGACION CIENTIFICA Y TECNOLOGICA DEL ESTADO DE MEXICO
CUMPLIMIENTO DE LA MISIÓN:
DURANTE EL PERIODO QUE SE INFORMA NO SE HAN MINISTRADO RECURSOS PARA EL DESARROLLO DE PROYECTOS.</t>
  </si>
  <si>
    <t>FOMENTAR Y CANALIZAR APOYOS PARA LA REALIZACIÓN DE INVESTIGACIONES CIENTÍFICAS O TECNOLÓGICAS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</si>
  <si>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DESTINO: FOMENTAR Y CANALIZAR APOYOS PARA LA REALIZACIÓN DE INVESTIGACIONES CIENTÍFICAS O TECNOLÓGICAS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NO SE HAN MINISTRADO RECURSOS PARA EL DESARROLLO DE PROYECTOS.</t>
  </si>
  <si>
    <t>20083890X01487</t>
  </si>
  <si>
    <t>DESTINO: APOYOS A LAS INVESTIGACIONES CIENTIFICAS, DESARROLLOS TECNOLÓGICOS Y DE INNOVACIÓN DE INTERÉS PARA EL GOBIERNO DEL DISTRITO FEDERAL.
CUMPLIMIENTO DE LA MISIÓN:
DURANTE EL PERIODO QUE SE INFORMA SE HAN MINISTRADO 0.21 MILLONES DE PESOS PARA EL DESARROLLO DE PROYECTOS.</t>
  </si>
  <si>
    <t>APORTACIÓN INICIAL:   MONTO: 15,000,000,00    FECHA: 08/10/2007
OBSERVACIONES: EL CONACYT Y EL GOBIERNO DEL DISTRITO FEDERAL SON FIDEICOMITENTES, POR LO QUE RESPECTA A LA INFORMACIÒN PRESENTADA EN INDICADO, SE PRESENTA CON CIFRAS ACUMULADAS, EN EL SALDO INICIAL SE INCLUYE LA CUENTA DE CHEQUES PARA GASTOS OPERATIVOS</t>
  </si>
  <si>
    <t>DESTINO: APOYOS PARA LA INVESTIGACIÓN CIENTIFICA Y TECNOLÓGICA DEL ESTADO DE AGUASCALIENTES
CUMPLIMIENTO DE LA MISIÓN:
DURANTE EL PERIODO QUE SE INFORMA SE HAN MINISTRADO 4.50 MILLONES DE PESOS PARA EL DESARROLLO DE PROYECTOS.</t>
  </si>
  <si>
    <t>APORTACIÓN INICIAL:   MONTO: 5,000,000,00    FECHA: 12/04/2002
OBSERVACIONES: EL CONACYT Y EL GOBIERNO DEL ESTADO DE AGUASCALIENTES SON FIDEICOMITENTES, EN EL SALDO INICIAL SE INCLUYE LA CUENTA DE CHEQUES PARA GASTOS OPERATIVOS</t>
  </si>
  <si>
    <t>DESTINO: APOYO PARA LA INVESTIGACION CIENTIFICA Y TECNOLOGICA DEL ESTADO DE BAJA CALIFORNIA NORTE
CUMPLIMIENTO DE LA MISIÓN:
DURANTE EL PERIODO QUE SE INFORMA SE HAN MINISTRADO 27.83 MILLONES DE PESOS PARA EL DESARROLLO DE PROYECTOS</t>
  </si>
  <si>
    <t>DESTINO: PAGO DE PROYECTOS DE INVESTIGACION CIENTIFICA Y TECNOLOGICA DEL ESTADO
CUMPLIMIENTO DE LA MISIÓN:
DURANTE EL PERIODO QUE SE INFORMA NO SE HAN MINISTRADO RECURSOS PARA EL DESARROLLO DE PROYECTOS.</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</si>
  <si>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</si>
  <si>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DESTINO: APOYOS PARA INVESTIGACION CIENTIFICA Y TECNOLOGICA DEL ESTADO DE CAMPECHE
CUMPLIMIENTO DE LA MISIÓN:
DURANTE EL PERIODO QUE SE INFORMA SE HAN MINISTRADO 0.08 MILLONES DE PESOS PARA EL DESARROLLO DE PROYECTOS.</t>
  </si>
  <si>
    <t>DESTINO: APOYO PARA LA INVESTIGACION CIENTIFICA Y TECNOLOGICA DEL ESTADO DE CHIAPAS
CUMPLIMIENTO DE LA MISIÓN:
DURANTE EL PERIODO QUE SE INFORMA SE HAN MINISTRADO 18.35 MILLONES DE PESOS PARA EL DESARROLLO DE PROYECTOS.</t>
  </si>
  <si>
    <t>APORTACIÓN INICIAL:   MONTO: 2,000,000,00    FECHA: 07/03/2002
OBSERVACIONES: EL CONACYT Y EL GOBIERNO DEL ESTADO PARTICIPAN COMO FIDEICOMITENTES DEL FONDO, EN EL SALDO INICIAL SE INCLUYE LA CUENTA DE CHEQUES PARA GASTOS OPERATIVOS</t>
  </si>
  <si>
    <t>DESTINO: APOYOS PARA LA INVESTIGACION CIENTIFICA Y TECNOLOGICA DEL ESTADO DE COAHUILA DE ZARAGOZA
CUMPLIMIENTO DE LA MISIÓN:
DURANTE EL PERIODO QUE SE INFORMA SE HAN MINISTRADO 6.01 MILLONES DE PESOS PARA EL DESARROLLO DE PROYECTOS.</t>
  </si>
  <si>
    <t>APORTACIÓN INICIAL:   MONTO: 8,000,000,00    FECHA: 01/03/2002
OBSERVACIONES: EL CONACYT Y EL GOBIERNO DEL ESTADO DE COAHUILA PARTICIPAN COMO FIDEICOMITENTES EN EL FONDO, EN EL SALDO INICIAL SE INCLUYE LA CUENTA DE CHEQUES PARA GASTOS OPERATIVOS</t>
  </si>
  <si>
    <t>DESTINO: APOYOS PARA LA INVESTIGACION CIENTIFICA Y TECNOLOGICA DEL ESTADO DE COLIMA
CUMPLIMIENTO DE LA MISIÓN:
DURANTE EL PERIODO QUE SE INFORMA SE HAN MINISTRADO 1.10 MILLONES DE PESOS PARA EL DESARROLLO DE PROYECTOS.</t>
  </si>
  <si>
    <t>APORTACIÓN INICIAL:   MONTO: 3,000,000,00    FECHA: 16/10/2003
OBSERVACIONES: EL CONACYT Y EL GOBIERNO DEL ESTADO DE COLIMA PARTICIPAN COMO FIDEICOMITENTES EN EL FONDO, EN EL SALDO INICIAL SE INCLUYE LA CUENTA DE CHEQUES PARA GASTOS OPERATIVOS</t>
  </si>
  <si>
    <t>DESTINO: APOYO PARA LA INVESTIGACION CIENTIFICA Y TECNOLOGICA DEL ESTADO DE DURANGO
CUMPLIMIENTO DE LA MISIÓN:
DURANTE EL PERIODO QUE SE INFORMA SE HAN MINISTRADO 4.57 MILLONES DE PESOS PARA EL DESARROLLO DE PROYECTOS.</t>
  </si>
  <si>
    <t>DESTINO: APOYO PARA LA INVESTIGACION CIENTIFICA Y TECNOLOGICA DEL ESTADO DE GUANAJUATO
CUMPLIMIENTO DE LA MISIÓN:
DURANTE EL PERIODO QUE SE INFORMA SE HAN MINISTRADO 4.43 MILLONES DE PESOS PARA EL DESARROLLO DE PROYECTOS.</t>
  </si>
  <si>
    <t>APORTACIÓN INICIAL:   MONTO: 6,000,000,00    FECHA: 17/12/2001
OBSERVACIONES: EL CONACYT Y EL GOBIERNO DEL ESTADO PARTICIPAN COMO FIDEICOMITENTES DEL FONDO, EN EL SALDO INICIAL SE INCLUYE LA CUENTA DE CHEQUES PARA GASTOS OPERATIVOS</t>
  </si>
  <si>
    <t>DESTINO: APOYOS PARA LA INVESTIGACION CIENTIFICA Y TECNOLOGICA DEL ESTADO DE GUERRERO
CUMPLIMIENTO DE LA MISIÓN:
DURANTE EL PERIODO QUE SE INFORMA SE HAN MINISTRADO .85 MILLONES DE PESOS PARA EL DESARROLLO DE PROYECTOS.</t>
  </si>
  <si>
    <t>DESTINO: APOYOS PARA LA INVESTIGACIÓN CIENTIFICA Y TECNOLOGICA DEL ESTADO DE HIDALGO
CUMPLIMIENTO DE LA MISIÓN:
DURANTE EL PERIODO QUE SE INFORMA SE HAN MINISTRADO 17.60 MILLONES DE PESOS PARA EL DESARROLLO DE PROYECTOS.</t>
  </si>
  <si>
    <t>APORTACIÓN INICIAL:   MONTO: 2,500,000,00    FECHA: 11/01/2002
OBSERVACIONES: EL CONACYT Y EL GOBIERNO DEL ESTADO PARTICIPAN COMO FIDEICOMITENTES EN EL FONDO, EN EL SALDO INICIAL SE INCLUYE LA CUENTA DE CHEQUES PARA GASTOS OPERATIVOS</t>
  </si>
  <si>
    <t>DESTINO: APOYOS PARA LA INVESTIGACION CIENTIFICA Y TECNOLOGICA DEL ESTADO DE JALISCO
CUMPLIMIENTO DE LA MISIÓN:
DURANTE EL PERIODO QUE SE INFORMA SE HAN MINISTRADO 11.21 MILLONES DE PESOS PARA EL DESARROLLO DE PROYECTOS.</t>
  </si>
  <si>
    <t>DESTINO: APOYOS PARA PROYECTOS DE INVESTIGACION CIENTIFICA Y TECNOLOGICA DEL ESTADO DE MICHOACAN.
CUMPLIMIENTO DE LA MISIÓN:
DURANTE EL PERIODO QUE SE INFORMA SE HAN MINISTRADO 13.74 MILLONES DE PESOS PARA EL DESARROLLO DE PROYECTOS. EN EL SALDO INICIAL SE INCLUYE LA CUENTA DE CHEQUES PARA GASTOS OPERATIVOS</t>
  </si>
  <si>
    <t>DESTINO: APOYOS PARA LA INVESTIGACION CIENTIFICA Y TECNOLOGICA DEL ESTADO DE MORELOS.
CUMPLIMIENTO DE LA MISIÓN:
DURANTE EL PERIODO QUE SE INFORMA SE HAN MINISTRADO 14.53 MILLONES DE PESOS PARA EL DESARROLLO DE PROYECTOS.</t>
  </si>
  <si>
    <t>APORTACIÓN INICIAL:   MONTO: 2,000,000,00    FECHA: 25/11/2002
OBSERVACIONES: EL CONACYT Y EL GOBIERNO DEL ESTADO DE MORELOS PARTICIPAN COMO FIDEICOMITENTES EN EL FONDO, EN EL SALDO INICIAL SE INCLUYE LA CUENTA DE CHEQUES PARA GASTOS OPERATIVOS</t>
  </si>
  <si>
    <t>DESTINO: APOYOS PARA LA INVESTIGACION CIENTIFICA Y TECNOLOGICA DEL ESTADO DE NAYARIT
CUMPLIMIENTO DE LA MISIÓN:
DURANTE EL PERIODO QUE SE INFORMA SE HAN MINISTRADO 3.84 MILLONES DE PESOS PARA EL DESARROLLO DE PROYECTOS.</t>
  </si>
  <si>
    <t>DESTINO: APOYOS PARA LA INVESTIGACION CIENTIFICA Y TENOLOGICA DEL ESTADO DE NUEVO LEON
CUMPLIMIENTO DE LA MISIÓN:
DURANTE EL PERIODO QUE SE INFORMA SE HAN MINISTRADO 24.83 MILLONES DE PESOS PARA EL DESARROLLO DE PROYECTOS.</t>
  </si>
  <si>
    <t>APORTACIÓN INICIAL:   MONTO: 8,847,952,20    FECHA: 01/03/2002
OBSERVACIONES: EL CONACYT Y EL GOBIERNO DEL ESTADO DE NUEVO LEON PARTICIPAN COMO FIDEICOMITENTES EN EL FONDO, EN EL SALDO INICIAL SE INCLUYE LA CUENTA DE CHEQUES PARA GASTOS OPERATIVOS0</t>
  </si>
  <si>
    <t>DESTINO: APOYOS PARA INVESTIGACION CIENTIFICA Y TECNOLOGICA DEL ESTADO DE PUEBLA.
CUMPLIMIENTO DE LA MISIÓN:
DURANTE EL PERIODO QUE SE INFORMA SE HAN MINISTRADO 1.28 MILLONES DE PESOS PARA EL DESARROLLO DE PROYECTOS.</t>
  </si>
  <si>
    <t>APORTACIÓN INICIAL:   MONTO: 2,000,000,00    FECHA: 11/01/2002
OBSERVACIONES: EL CONACYT Y EL GOBIERNO DEL ESTADO DE PUEBLA PARTICIPAN COMO FIDEICOMITENTES EN EL FONDO, EN EL SALDO INICIAL SE INCLUYE LA CUENTA DE CHEQUES PARA GASTOS OPERATIVOS</t>
  </si>
  <si>
    <t>DESTINO: APOYOS A LA INVESTIGACION CIENTIFICA Y TECNOLOGICA DEL ESTADO DE QUERETARO
CUMPLIMIENTO DE LA MISIÓN:
DURANTE EL PERIODO QUE SE INFORMA SE HAN MINISTRADO 5.73 MILLONES DE PESOS PARA EL DESARROLLO DE PROYECTOS.</t>
  </si>
  <si>
    <t>DESTINO: APOYOS A LA INVESTIGACION CIENTIFICA Y TECNOLOGICA DEL ESTADO DE QUINTANA ROO.
CUMPLIMIENTO DE LA MISIÓN:
DURANTE EL PERIODO QUE SE INFORMA SE HAN MINISTRADO 5.38 MILLONES DE PESOS PARA EL DESARROLLO DE PROYECTOS.</t>
  </si>
  <si>
    <t>APORTACIÓN INICIAL:   MONTO: 3,000,000,00    FECHA: 14/12/2001
OBSERVACIONES: EL CONACYT Y EL GOBIERNO DEL ESTADO DE QUINTANA ROO PARTICIPAN COMO FIDEICOMITENTES DEL FONDO, EN EL SALDO INICIAL SE INCLUYE LA CUENTA DE CHEQUES PARA GASTOS OPERATIVOS</t>
  </si>
  <si>
    <t>DESTINO: APOYOS PARA LA INVESTIGACION CIENTIFICA Y TECNOLOGICA DL ESTADO DE SAN LUIS POTOSI
CUMPLIMIENTO DE LA MISIÓN:
DURANTE EL PERIODO QUE SE INFORMA SE HAN MINISTRADO 0.25 MILLONES DE PESOS PARA EL DESARROLLO DE PROYECTOS.</t>
  </si>
  <si>
    <t>DESTINO: APOYOS PARA LA INVESTIGACION CIENTIFICA Y TECNOLOGICA DEL ESTADO DE SINALOA
CUMPLIMIENTO DE LA MISIÓN:
DURANTE EL PERIODO QUE SE INFORMA SE HAN MINISTRADO 0.92 MILLONES DE PESOS PARA EL DESARROLLO DE PROYECTOS.</t>
  </si>
  <si>
    <t>DESTINO: APOYOS PARA LA INVESTIGACION CIENTIFICA Y TECNOLOGICA DEL ESTADO DE SONORA.
CUMPLIMIENTO DE LA MISIÓN:
DURANTE EL PERIODO QUE SE INFORMA NO SE HAN MINISTRADO RECURSOS PARA EL DESARROLLO DE PROYECTOS.</t>
  </si>
  <si>
    <t>APORTACIÓN INICIAL:   MONTO: 2,000,000,00    FECHA: 02/04/2002
OBSERVACIONES: EL CONACYT Y EL GOBIERNO DEL ESTADO DE SONORA PARTICIPAN COMO FIDEICOMITENTES EN EL FONDO, EN EL SALDO INICIAL SE INCLUYE LA CUENTA DE CHEQUES PARA GASTOS OPERATIVOS</t>
  </si>
  <si>
    <t>DESTINO: APOYOS A LA INVESTIGACION CIENTIFICA Y TECNOLOGICA DEL ESTADO DE TABASCO
CUMPLIMIENTO DE LA MISIÓN:
DURANTE EL PERIODO QUE SE INFORMA SE HAN MINISTRADO 7.06 MILLONES DE PESOS PARA EL DESARROLLO DE PROYECTOS.</t>
  </si>
  <si>
    <t>APORTACIÓN INICIAL:   MONTO: 6,600,000,00    FECHA: 27/08/2002
OBSERVACIONES: EL CONACYT Y EL GOBIERNO DEL ESTADO DE TABASCO PARTICIPAN COMO FIDEICOMITENTES EN EL FONDO, EN EL SALDO INICIAL SE INCLUYE LA CUENTA DE CHEQUES PARA GASTOS OPERATIVOS</t>
  </si>
  <si>
    <t>DESTINO: APOYOS PARA LA INVESTIGACION CIENTIFICA Y TECNOLOGICA DEL ESTADO DE TAMAULIPAS
CUMPLIMIENTO DE LA MISIÓN:
DURANTE EL PERIODO QUE SE INFORMA SE HAN MINISTRADO 9.71 MILLONES DE PESOS PARA EL DESARROLLO DE PROYECTOS.</t>
  </si>
  <si>
    <t>APORTACIÓN INICIAL:   MONTO: 3,500,000,00    FECHA: 19/12/2001
OBSERVACIONES: EL CONACYT Y EL GOBIERNO DEL ESTADO DE TAMAULIPAS PARTICIPAN COMO FIDEICOMITENTES EN EL FONDO, EN EL SALDO INICIAL SE INCLUYE LA CUENTA DE CHEQUES PARA GASTOS OPERATIVOS</t>
  </si>
  <si>
    <t>DESTINO: APOYOS PARA LA INVESTIGACION CIENTIFICA Y TECNOLOGICA DEL ESTADO DE TLAXCALA
CUMPLIMIENTO DE LA MISIÓN:
DURANTE EL PERIODO QUE SE INFORMA NO SE HAN MINISTRADO RECURSOS PARA EL DESARROLLO DE PROYECTOS.</t>
  </si>
  <si>
    <t>DESTINO: APOYOS PARA LA INVESTIGACION CIENTIFICA Y TECNOLOGICA DEL ESTADO DE YUCATAN
CUMPLIMIENTO DE LA MISIÓN:
DURANTE EL PERIODO QUE SE INFORMA SE HAN MINISTRADO 5.69 MILLONES DE PESOS PARA EL DESARROLLO DE PROYECTOS.</t>
  </si>
  <si>
    <t>APORTACIÓN INICIAL:   MONTO: 3,000,000,00    FECHA: 24/10/2002
OBSERVACIONES: EL CONACYT Y EL GOBIERNO DEL ESTADO DE YUCATAN PARTICIPAN COMO FIDEICOMITENTES EN EL FONDO, EN EL SALDO INICIAL SE INCLUYE LA CUENTA DE CHEQUES PARA GASTOS OPERATIVOS</t>
  </si>
  <si>
    <t>DESTINO: APOYOS PARA LA INVESTIGACION CIENTIFICA Y TECNOLOGICA DEL ESTADO DE ZACATECAS
CUMPLIMIENTO DE LA MISIÓN:
DURANTE EL PERIODO QUE SE INFORMA SE HAN MINISTRADO 34.15 MILLONES DE PESOS PARA EL DESARROLLO DE PROYECTOS.</t>
  </si>
  <si>
    <t>DESTINO: APOYOS PARA LA INVESTIGACION CIENTIFICA Y TECNOLOGICA DEL MUNICIPIO DE CIUDAD JUAREZ
CUMPLIMIENTO DE LA MISIÓN:
DURANTE EL PERIODO QUE SE INFORMA SE HAN MINISTRADO 1.68 MILLONES DE PESOS PARA EL DESARROLLO DE PROYECTOS.</t>
  </si>
  <si>
    <t>APORTACIÓN INICIAL:   MONTO: 5,000,000,00    FECHA: 25/07/2003
OBSERVACIONES: EL CONACYT Y EL GOBIERNO MUNICIPAL DE CIUDAD JUAREZ PARTICIPAN COMO FIDEICOMITENTES EN EL FONDO, EN EL SALDO INICIAL SE INCLUYE LA CUENTA DE CHEQUES PARA GASTOS OPERATIVOS</t>
  </si>
  <si>
    <t>DESTINO: APORTACIONES AL GRAN TELESCOPIO DE CANARIAS, ESPAÑA PARA LA UTILIZACION FUTURA DEL "GTC", ASI COMO LA PARTICIPACION EN SU PUESTA EN MARCHA Y OPERACION
CUMPLIMIENTO DE LA MISIÓN:
CONTRIBUCION PARA LA OPERACION DE NUEVOS DESARROLLOS DEL GTC, CORRESPONDIENTES AL 5% DE SU PARTICIPACION, LA CANTIDAD ANUAL DE 150,000 EUROS (AL TIPO DE CAMBIO ESTIMADO DE $19.00), ARROJANDO LA CANTIDAD DE $2,850,000.00. DICHA APORTACION SE TIENE PROGRAMADA PARA EL MES DE OCTUBRE 2010</t>
  </si>
  <si>
    <t>DESTINO: LOS EGRESOS DEL PRIMER TRIMESTRE DE 2010 CORRESPONDEN AL APOYO DE RECURSOS EN EFECTIVO PARA GASTOS DE ALIMENTACIÓN, VESTIDO Y EDUCACIÓN A LA NIÑA DEL MILENIO, ASÍ COMO ISR Y GASTOS DE ADMINISTRACION.
CUMPLIMIENTO DE LA MISIÓN:
APOYO DE RECURSOS EN EFECTIVO PARA GASTOS DE ALIMENTACIÓN, VESTIDO Y EDUCACIÓN A LA NIÑA DEL MILENIO.</t>
  </si>
  <si>
    <t>APORTACIÓN INICIAL:   MONTO: 346,000,00    FECHA: 18/07/2000
OBSERVACIONES: NINGUNA</t>
  </si>
  <si>
    <t>DESTINO: ESTE FIDEICOMISO ES DE NUEVA CREACION EL DESTINO DE LOS RECURSOS ESTA PRINCIPALMENTE EN EL DESARROLLO DE INVESTIGACION EN SALUD
CUMPLIMIENTO DE LA MISIÓN:
DESARROLLO DE INVESTIGACION EN SALUD</t>
  </si>
  <si>
    <t>APORTACIÓN INICIAL:   MONTO: 153,075,422,48    FECHA: 15/08/2008
OBSERVACIONES: NINGUNA</t>
  </si>
  <si>
    <t>DESTINO: LOS EGRESOS EN EL PRIMER TRIMESTRE DE 2010 FUERON GENERADOS POR: PROVISIONES PAGADAS, IMPUESTOS CORRESPONDIENTES AL CUARTO TRIMESTRE DEL 2009, COMPRA DE ACTIVO FIJO, PAGO DE BECAS, IMPUESTOS DEL PERIODO.
CUMPLIMIENTO DE LA MISIÓN:
SE HAN ADMINISTRADO LOS RECURSOS, SE HAN OTORGADO BECAS DEPORTIVAS, MANTENIMIENTO Y CONSERVACIÓN DE INSTALACIONES DEL FIDEICOMISO DE ACUERDO AL PLAN DE TRABAJO 2010</t>
  </si>
  <si>
    <t>DESTINO: LOS EGRESOS GENERADOS EN AL PRIMER TRIMESTRE DE 2010; GASTOS DE OPERACION, SERVICIOS DE PERSONAL, PAGO DE HONORARIOS AL AUDITOR EXTERNO, BIENES DE CONSUMO, MANTENIMIENTO Y CONSERVACION DE INMUEBLES Y HORNOS CREMATORIOS, SERVICIOS GENERALES Y COSTO DE VENTA DE ARTICULOS Y SERVICIOS.
CUMPLIMIENTO DE LA MISIÓN:
SE ESTAN REVISANDO LOS LOGROS OBTENIDOS AL PRIMER TRIMESTRE EN RELACIÓN A LO PROGRAMADO DE ARTICULOS PARA VENTA, CONTRATOS DE PREVICION FUNERARIA Y SE SIGUE CON EL MANTENIMIENTO DE ACTIVOS DEL FIDEICOMISO.</t>
  </si>
  <si>
    <t>DESTINO: LOS GASTOS DEL FIDTEATROS POR PAGO DE HONORARIOS, PAPELERÍA, HONORARIOS AL FIDUCIARIO, SERVICIOS DE MENSAJERÍA, MANTENIMIENTO DE EQUIPO DE CÓMPUTO, PAGO A LOS AUDITORES EXTERNOS, LICENCIAS DE TEATROS, PAGO DE LIQUIDACIONES, PAGO DE PASAJES Y VIÁTICOS NACIONALES; PAGO DE MANTENIMIENTO DE TEATROS.
CUMPLIMIENTO DE LA MISIÓN:
SE HAN REALIZADO LAS METAS ESTABLECIDAS AL PRIMER TRIMESTRE DEL 2010 REALIZANDO LAS OBRAS TEATRALES PROGRAMADAS Y SE SIGUE CON EL PROGRAMA DE ARRENDAMIENTO DE TEATROS Y HAN DADO INICIO LOS PROYECTOS DE TEATRO ESCOLAR.</t>
  </si>
  <si>
    <t>APORTACIÓN INICIAL:   MONTO: 10,553,923,00    FECHA: 01/02/1983
OBSERVACIONES: NINGUNA</t>
  </si>
  <si>
    <t>DESTINO: PAGO A AUDITORIA EXTERNA Y GASTOS MENORES GENERALES
CUMPLIMIENTO DE LA MISIÓN:
SE REALIZO EL ADIESTRAMIENTOS A MEDICOS NACIONALES Y EXTRANJEROS DE ESCUELAS DE ENFERMERIA Y PARA LA UTILIZACIÓN DE CAMBIOS CLINICOS SE HAN DESTINADO DE ACUERDO AL PLAN DE TRABAJO 2010</t>
  </si>
  <si>
    <t>APORTACIÓN INICIAL:   MONTO: 1,00    FECHA: 24/02/1988
OBSERVACIONES: NINGUNA</t>
  </si>
  <si>
    <t>NO REPORTADO 
ENERO - MARZO 2010</t>
  </si>
  <si>
    <t>DESTINO:  PAGAR CON CARGO AL PATRIMONIO FIDEICOMITIDO LOS GASTOS PREVIOS DE LAS OBRAS INCLUIDAS EN PAQUETES PIDIREGAS DE INVERSION FINANCIADA DIRECTA.
CUMPLIMIENTO DE LA MISIÓN:
PARA EL AÑO 2009, SE ESTIMA LA LICITACION DE PROYECTOS PIDIREGAS.</t>
  </si>
  <si>
    <t>APORTACIÓN INICIAL:   MONTO: 10,000,000.00    FECHA: 15/08/2003
OBSERVACIONES:  
 NINGUNA</t>
  </si>
  <si>
    <t>260,552,834,63</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</si>
  <si>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</si>
  <si>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</si>
  <si>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9,455,074,200,01    FECHA: 27/04/2001
OBSERVACIONES: PARA EFECTOS PRESUPUESTARIOS, LAS APORTACIONES A DICHO FIDEICOMISO SE REALIZAN CON CARGO AL RAMO 23 PROVISIONES SALARIALES Y ECONÓMICAS, POR CONDUCTO DE LA UPCP, LA UPEHP TIENE A SU CARGO LA SECRETARÍA DE ACTAS DEL FIDEICOMISO, LOS RECURSOS DEL FEIP SE EXPRESAN EN MONEDA NACIONAL, LAS DISCREPANCIAS QUE SE OBSERVAN ENTRE LOS RESULTADOS DE LOS ESTADOS FINANCIEROS Y LOS REPORTADOS EN EL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</si>
  <si>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APORTACIÓN INICIAL:   MONTO: 12,468,01    FECHA: 20/02/1967
OBSERVACIONES: EL PATRIMONIO DEL FIDEICOMISO ES DE 0,00 Y LA FIDUCIARIA HA REPORTADO QUE EL NEGOCIO HA CUMPLIDO CON LOS FINES PARA LOS QUE FUE CREADO, EN EL CONTRATO DE FIDEICOMISO NO SE PRECISA NINGUNA CANTIDAD COMO APORTACION DEL FIDEICOMITENTE, SIN EMBARGO, PARA EFECTOS DEL REPORTE SE INDICA COMO APORTACIÓN INICIAL EL MONTO QUE SE REGISTRA EN EL ESTADO FINANCIERO Y COMO FECHA DE APORTACIÓN LA DEL CONTRATO DEL FIDEICOMISO</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</si>
  <si>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480,509,064,42 POR ECONTRARSE EN PROCESO DE ENTREGA A LOS EX TRABAJADORES, LA INFORMACIÓN QUE CONTIENE ESTE REPORTE ES RESPONSABILIDAD DEL FIDUCIARIO Y NO ES GENERADA POR QUIEN LO REALIZA</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</si>
  <si>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</si>
  <si>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</si>
  <si>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APORTACIÓN INICIAL:   MONTO: 5,000,000,00    FECHA: 26/12/2007
OBSERVACIONES: ESTE FIDEICOMISO FUE REGISTRADO EN EL PASH EL 12 DE DICIEMBRE DE 2007, DE ACUERDO A LAS AUTORIZACIONES DE LAS INSTANCIAS CORRESPONDIENTES</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</si>
  <si>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 PERSONAL ADSCRITO AL EMP, LOS RENDIMIENTOS FINANCIEROS Y LAS OTRAS APORTACIONES CORRESPONDEN AL PERSONAL DEL EMP</t>
  </si>
  <si>
    <t>APORTACIÓN INICIAL:   MONTO: 45,270,637,70    FECHA: 22/09/2006
OBSERVACIONES: EL MANDATO ESTA CONSTITUIDO EN DÓLARES AMERICANOS, PARA LA PRESENTACIÓN DE ESTE INFORME TRIMESTRAL EN MONEDA NACIONAL, SE CONSIDERA EL TIPO DE CAMBIO REPORTADO POR EL BANCO AL 31/MARZO/2010, AL APLICAR ESTE TIPO DE CAMBIO AL MONTO DE LOS RECURSOS DISPONIBLES EN DÓLARES AL CIERRE DEL TRIMESTRE ANTERIOR SE GENERÓ UNA PERDIDA ACUMULADA AL CIERRE DE DICIEMBRE DE 1'080,314,05 MN</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</si>
  <si>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 EL PAGO DE HONORARIOS POR UN TOTAL DE 18,556,25, SE INTEGRA POR 15,996,77 DE HONORARIOS FIDUCIARIOS Y 2,559,48 DEL IVA CORRESPONDIENTE</t>
  </si>
  <si>
    <t>APORTACIÓN INICIAL:   MONTO: 1,785,000,000,00    FECHA: 19/02/2001
OBSERVACIONES: EN EL TRIMESTRE QUE SE INFORMA, EL FIDEICOMISO PAGO NO RECIBIÓ RECURSOS FEDERALES, PARA CONTINUAR CON EL OBJETO PARA EL QUE FUE CREADO, CABE SEÑALAR QUE LOS INGRESOS QUE SE REPORTAN SON EL RESULTADO DE APORTACIONES ESTATALES, REMANENTES DE APORTACIONES FEDERALES Y RENDIMIENTOS FINANCIEROS</t>
  </si>
  <si>
    <t>APORTACIÓN INICIAL:   MONTO: 1,000,000,00    FECHA: 26/11/1992
OBSERVACIONES: LOS EGRESOS PARA FINANCIAR PROYECTOS SE REGISTRAN EN LOS ESTADOS FINANCIEROS COMO APLICACIONES PATRIMONIALES, CABE MENCIONAR QUE EN LOS ESTADOS DE RESULTADOS DE ENERO A MARZO EN LA PARTE DE EGRESOS EN EL RUBRO DE HONORARIOS Y COMISIONES PAGADAS, SE HA EROGADO UN MONTO DE 10,719,84 PESOS QUE CORRESPONDE A GASTOS DE AUDITORÍA Y COMISIONES BANCARIAS</t>
  </si>
  <si>
    <t>APORTACIÓN INICIAL:   MONTO: 500,000,00    FECHA: 10/03/1994
OBSERVACIONES: LOS INGRESOS CONSIDERAN APORTACIONES DE RENDIMIENTOS FINANCIEROS POR 183,085,25 Y DE OTROS PRODUCTOS POR 70,000,00</t>
  </si>
  <si>
    <t>APORTACIÓN INICIAL:   MONTO: 1,000,000,00    FECHA: 28/02/2002
OBSERVACIONES: SE ANEXA COMO SOPORTE DOCUMENTAL DE LA INFORMACIÓN FINANCIERA DE BANOBRAS, ESTADO DE POSICIÓN FINANCIERA AL 31 DE MARZO DE 2010, Y CUADRO CON LA INFORMACIÓN SOBRE LOS ACTOS JURÍDICOS VIGENTES ENERO A MARZO DE 2010 ELABORADO POR BANOBRAS, QUE EXPRESA LOS MONTOS DE INGRESOS Y EGRESOS DEL PRIMER TRIMESTRE DE 2010, ASÍ COMO OFICIO 401-SIVE-11854 DONDE SE INFORMA LA TRANSFERENCIA AHISA-PEMEX</t>
  </si>
  <si>
    <t>APORTACIÓN INICIAL:   MONTO: 150,000,000,00    FECHA: 12/01/1990
OBSERVACIONES: 1, SE REPORTA EL TOTAL DE RENDIMIENTOS GENERADOS POR EL FIDEICOMISO AL PRIMER TRIMESTRE DE 2010,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</si>
  <si>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APORTACIÓN INICIAL:   MONTO: 2,031,169,428,84    FECHA: 30/06/1999
OBSERVACIONES: LA DISPONIBILIDAD AL 31 DE MARZO DE 2010 INCLUYE RECURSOS COMPROMETIDOS POR 10,742,7 MP, ASÍ COMO 861,6 MP DE RECURSOS SUSCEPTIBLES DE COMPROMETER,EN 2010 LAS PARTIDAS CORRESPONDIENTES A DEUDORES DIVERSOS (ANTICIPOS) Y ACREEDORES DIVERSOS (NO IDENTIFICADOS Y COPARTICIPACIÓNES ESTATALES), SE INCLUYEN EN EL FLUJO DE EFECTIVO CUYO SALDO ES COINCIDENTE CON LA SUMA DE LOS RUBROS DE BANCOS E INVERSIONES, PARTIDAS QUE SE ELIMINAN EN EL RESUMEN PARA EFECTOS DE DETERMINACIÓN DE LA DISPONIBILIDAD DEL FIDEICOMISO</t>
  </si>
  <si>
    <t>APORTACIÓN INICIAL:   MONTO: 300,000,00    FECHA: 31/12/2008
OBSERVACIONES: CONFORME A LO ESTABLECIDO EN EL CONTRATO DE FIDEICOMISO, SE TIENEN 16,642,850,000,00 EN INSTRUMENTOS DE CRÉDITO CONSTITUTIVOS DE DEUDA PÚBLICA, CABE SEÑALAR QUE LOS RECURSOS PARA DAR CUMPLIMIENTO AL VENCIMIENTO DE 2010 INGRESARON AL FIDEICOMISO EN EL MES DE DICIEMBRE DE 2009 CON LA FINALIDAD DE ESTAR EN POSIBILIDAD DE SER ENTERADOS A LA TESOFE EN ENERO DE 2010, DE CONFORMIDAD CON LA CLÁUSULA TERCERA DEL CONTRATO DE FIDEICOMISO</t>
  </si>
  <si>
    <t>APORTACIÓN INICIAL:   MONTO: 30,700,000,00    FECHA: 15/05/1991
OBSERVACIONES: LOS INGRESOS SE REFIEREN A REINTEGROS AL PATRIMONIO DEL FIDEM POR PROYECTOS NO EJECUTADOS Y/O REMANENTES DE PROYECTOS Y SUS RENDIMIENTOS FINANCIEROS</t>
  </si>
  <si>
    <t>APORTACIÓN INICIAL:   MONTO: 688,000,000,00    FECHA: 08/01/2003
OBSERVACIONES: LA DISPONIBILIDAD REPORTADA SE ENCUENTRA INTEGRADA POR LA DISPONIBILIDAD AL 31 DE DIC,DE 2009 POR 1,124,803,561,59, MÁS MOVIMIENTOS DEL PERIODO DEL 1 DE ENERO AL 31 DE MARZO DE 2010 POR LOS SIGUIENTES CONCEPTOS: RENDIMIENTOS FINANCIEROS POR 15,233,960,55 Y EGRESOS POR 7,711,133,18, ESTE ULTIMO IMPORTE INCLUYE HONORARIOS FIDUCIARIOS E IMPUESTOS DIVERSOS POR 401,615,55, ASI COMO EL IMPUESTO SOBRE LA RENTA RETENIDO PARA SU ENTERO A LAS AUTORIDADES HACENDARIAS, LOS CUALES AL 31 DE MARZO DE 2010 ASCENDIAN A 657,433,25 Y QUE SE MUESTRAN EN EL PASIVO DEL BALANCE</t>
  </si>
  <si>
    <t>APORTACIÓN INICIAL:   MONTO: 49,282,069,66    FECHA: 28/09/2006
OBSERVACIONES: LA DISPONIBILIDAD REPORTADA SE ENCUENTRA INTEGRADA POR LA DISPONIBILIDAD AL 31 DE DICIEMBRE DE 2009 POR 55,368,956,37 MÁS MOVIMIENTOS DEL PERIODO DEL 1 DE ENERO AL 31 DE MARZO DE 2010 POR CONCEPTO DE RENDIMIENTOS FINANCIEROS POR 641,537,69 MENOS EGRESOS POR 472,412,36, ESTE ULTIMO IMPORTE INCLUYE HONORARIOS FIDUCIARIOS, E IVA SOBRE COMISIONES Y HONORARIOS POR 17,250,00 Y PAGO DE PRIMA DE ANTIGÜEDAD POR 455,162,36, ASI MISMO EN EL CIRCULANTE SE INCLUYEN PAGOS ANTICIPADOS POR 34,800,00, Y EN EL PASIVO IMPUESTO SOBRE LA RENTA RETENIDO PARA SU ENTERO A LAS AUTORIDADES HACENDARIAS POR UN IMPORTE DE 2,103,11</t>
  </si>
  <si>
    <t>APORTACIÓN INICIAL:   MONTO: 10,000,000,00    FECHA: 04/11/2004
OBSERVACIONES: EL DICTAMEN DE ESTADOS FINANCIEROS DE LA CONSAR AL 31 DE DICIEMBRE DE 2009 Y AL 31 DE DICIEMBRE DE 2008 ELABORADO POR EL AUDITOR EXTERNO INCLUYE, DENTRO DE SUS NOTAS, LA INFORMACIÓN DEL REGISTRO Y EL SALDO DEL FIDEICOMISO</t>
  </si>
  <si>
    <t>APORTACIÓN INICIAL:   MONTO: 1,000,00    FECHA: 29/01/2003
OBSERVACIONES: LAS APORTACIONES QUE SE DEPOSITAN A LA FIDUCIARIA, CORRESPONDEN A LOS EGRESOS PRESUPUESTALES DEL SAT, AUTORIZADOS POR S,H,C,P, DE LOS APROVECHAMIENTO DE LOS ARTÍCULOS 16-A Y 16-B DE LA LEY ADUANERA, SE ADJUNTAN ESTAS FINANCIEROS DE DESPACHO CONTABLE, POR INSTRUCCIONES DEL COMITÉ TÉCNICO</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</si>
  <si>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</si>
  <si>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 EN TRIMESTRES ANTERIORES NO SE REPORTÓ EL SALDO FINAL DEL EJERCICIO FINAL ANTERIOR Y LA FORMULA DE COMPOSICION DEL PATRIMONIO FUE CAJA + BANCOS+ VALORES DE FACIL REALIZACION Y EN TIPO DE DISPONIBILIDAD SE REGISTRO DTS</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</si>
  <si>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 EN TRIMESTRES ANTERIORES NO SE REPORTÓ EL SALDO FINAL DEL EJERCICIO FINAL ANTERIOR Y LA FORMULA DE COMPOSICION DEL PATRIMONIO FUE CAJA + BANCOS+ VALORES DE FACIL REALIZACION Y EN TIPO DE DISPONIBILIDAD SE REGISTRO DTS</t>
  </si>
  <si>
    <t>APORTACIÓN INICIAL:   MONTO: 34,100,000,00    FECHA: 01/10/2004
OBSERVACIONES: EN EL TRIMESTRE QUE SE REPORTA NO HUBO APORTACIONES DE RECURSOS PUBLICOS, EN TRIMESTRES ANTERIORES NO SE REPORTÓ EL SALDO FINAL DEL EJERCICIO FINAL ANTERIOR Y LA FORMULA DE COMPOSICION DEL PATRIMONIO FUE CAJA + BANCOS+ VALORES DE FACIL REALIZACION Y EN TIPO DE DISPONIBILIDAD SE REGISTRO DTS</t>
  </si>
  <si>
    <t>APORTACIÓN INICIAL:   MONTO: 1,000,00    FECHA: 19/11/2002
OBSERVACIONES: EL FIDEICOMISO QUE SE REPORTA NO SE ADHIERE A NINGUN PROGRAMA EN TRIMESTRES ANTERIORES NO SE REPORTÓ EL SALDO FINAL DEL EJERCICIO FINAL ANTERIOR Y LA FORMULA DE COMPOSICION DEL PATRIMONIO FUE CAJA + BANCOS+ VALORES DE FACIL REALIZACION Y EN TIPO DE DISPONIBILIDAD SE REGISTRO DTS</t>
  </si>
  <si>
    <t>APORTACIÓN INICIAL:   MONTO: 10,000,00    FECHA: 07/01/2006
OBSERVACIONES: FIDEICOMISO CONSTITUIDO EL 16 DE DICIEMBRE DE 2005, APORTACION INICIAL RECIBIDA EL 7 DE ENERO DE 2006 CLAVE DE REGISTRO ASIGNADA EN ENERO 2006, EN EL TRIMESTRE QUE SE REPORTA NO HUBO APORTACIONES DE RECURSOS EN TRIMESTRES ANTERIORES NO SE REPORTÓ EL SALDO FINAL DEL EJERCICIO FINAL ANTERIOR Y LA FORMULA DE COMPOSICION DEL PATRIMONIO FUE CAJA + BANCOS+ VALORES DE FACIL REALIZACION Y EN TIPO DE DISPONIBILIDAD SE REGISTRO DTS</t>
  </si>
  <si>
    <t>APORTACIÓN INICIAL:   MONTO: 1,010,000,00    FECHA: 22/11/2006
OBSERVACIONES: FIDEICOMISO FORMALIZADO EN 2006, EN TRIMESTRES ANTERIORES NO SE REPORTÓ EL SALDO FINAL DEL EJERCICIO FINAL ANTERIOR Y LA FORMULA DE COMPOSICION DEL PATRIMONIO FUE CAJA + BANCOS+ VALORES DE FACIL REALIZACION Y EN TIPO DE DISPONIBILIDAD SE REGISTRO DTS</t>
  </si>
  <si>
    <t>APORTACIÓN INICIAL:   MONTO: 117,047,420,00    FECHA: 01/03/2007
OBSERVACIONES: FIDEICOMISO FORMALIZADO EN 2007</t>
  </si>
  <si>
    <t>APORTACIÓN INICIAL:   MONTO: 1,000,00    FECHA: 27/04/2009
OBSERVACIONES: EN TRIMESTRES ANTERIORES NO SE REPORTÓ EL SALDO FINAL DEL EJERCICIO FINAL ANTERIOR Y LA FORMULA DE COMPOSICION DEL PATRIMONIO FUE CAJA + BANCOS+ VALORES DE FACIL REALIZACION Y EN TIPO DE DISPONIBILIDAD SE REGISTRO DTS</t>
  </si>
  <si>
    <t>APORTACIÓN INICIAL:   MONTO: 3,000,00    FECHA: 15/02/1961
OBSERVACIONES: EL FIDEICOMISO QUE SE REPORTA NO SE ADHIERE A NINGUN PROGRAMA,LA INFORMACION FINANCIERA ES AL MES DE FEBRERO 2010, EN TRIMESTRES ANTERIORES NO SE REPORTÓ EL SALDO FINAL DEL EJERCICIO FINAL ANTERIOR Y LA FORMULA DE COMPOSICION DEL PATRIMONIO FUE CAJA + BANCOS+ VALORES DE FACIL REALIZACION Y EN TIPO DE DISPONIBILIDAD SE REGISTRO DTS</t>
  </si>
  <si>
    <t>APORTACIÓN INICIAL:   MONTO: 16,580,00    FECHA: 08/07/1994
OBSERVACIONES: EL FIDEICOMISO QUE SE REPORTA NO SE ADHIERE A NINGUN PROGRAMA, LAS APORTACIONES DE RECURSOS PÚBLICOS FUERÓN HECHAS AL MOMENTO DE CONSTITUCIÓN DEL FIDEICOMISO EN 1994 LAS CUALES YA FUERÓN AGOTADAS Y A ESTA FECHA EL FIDEICOMISO OPERA CON RECURSOS GENERADOS POR EL MISMO, EN TRIMESTRES ANTERIORES NO SE REPORTÓ EL SALDO FINAL DEL EJERCICIO FINAL ANTERIOR Y LA FORMULA DE COMPOSICION DEL PATRIMONIO FUE CAJA + BANCOS+ VALORES DE FACIL REALIZACION Y EN TIPO DE DISPONIBILIDAD SE REGISTRO DTS</t>
  </si>
  <si>
    <t>APORTACIÓN INICIAL:   MONTO: 25,000,00    FECHA: 01/07/1997
OBSERVACIONES: EL FIDEICOMISO QUE SE REPORTA NO SE ADHIERE A NINGUN PROGRAMA, LA APORTACIÓN ÚNICA HECHA POR BANCOMEXT FUÉ DE  25,000,00 PESOS EN JULIO DE 1997, SE REPORTAN CIFRAS AL 31 DE MARZO DE 2010 EN TRIMESTRES ANTERIORES NO SE REPORTÓ EL SALDO FINAL DEL EJERCICIO FINAL ANTERIOR Y LA FORMULA DE COMPOSICION DEL PATRIMONIO FUE CAJA + BANCOS+ VALORES DE FACIL REALIZACION Y EN TIPO DE DISPONIBILIDAD SE REGISTRO DTS</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</si>
  <si>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</si>
  <si>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NO SE APORTARON RECURSOS PÚBLICOS FEDERALES A ESTE FIDEICOMISO</t>
  </si>
  <si>
    <t>APORTACIÓN INICIAL:   MONTO: 1,00    FECHA: 24/05/1972
OBSERVACIONES: NO SE APORTARON RECURSOS PÚBLICOS FEDERALES A ESTE FIDEICOMISO</t>
  </si>
  <si>
    <t>APORTACIÓN INICIAL:   MONTO: 5,000,00    FECHA: 29/08/1997
OBSERVACIONES: LA DISPONIBILIDAD DEL FIDEICOMISO AL 31 DE MARZO DE 2010 ES DE 61,447,220,140,69 COMPUESTA POR RECURSOS DEL FIDEICOMISO ANTES DENOMINADO FARAC Y POR TRASPASOS DEL FIDEICOMISO FINFRA, LOS INGRESOS PROVIENEN BÁSICAMENTE DE LAS CUOTAS DE PEAJE DE LAS AUTOPISTAS CONCESIONADAS E INTERESES GANADOS, TODA LA INFORMACIÓN DEL FIDEICOMISO SE ENCUENTRA RESERVADA EN EL IFAI MEDIANTE EL RUBRO TEMÁTICO "FIDEICOMISO CARRETERO PÚBLICO FEDERAL NO PARAESTATAL" ATRIBUCIÓN DE NEGOCIOS DE INFRAESTRUCTURA</t>
  </si>
  <si>
    <t>APORTACIÓN INICIAL:   MONTO: 0,01    FECHA: 10/12/2002
OBSERVACIONES: EL H, COMITÉ TÉCNICO DE ESTE FIDEICOMISO DETERMINÓ EN SU DECIMA SEGUNDA SESIÓN ORDINARIA CELEBRADA EL 30 DE NOVIEMBRE DE 2009, QUE NO ES NECESARIO REALIZAR APORTACIONES AL MISMO, EN VIRTUD DEL ELEVADO INDICE DE CAPITALIZACIÓN DEL BANCO</t>
  </si>
  <si>
    <t>APORTACIÓN INICIAL:   MONTO: 176,817,025,75    FECHA: 22/12/2004
OBSERVACIONES: EL IMPORTE EN DISPONIBILIDAD SE REFIERE A VALORES DE FÁCIL REALIZACIÓN, REGISTRADOS EN EL ESTADO DE POSICIÓN O SITUACIÓN FINANCIERA</t>
  </si>
  <si>
    <t>APORTACIÓN INICIAL:   MONTO: 110,000,000,00    FECHA: 18/10/2001
OBSERVACIONES: LA FECHA DE ÚLTIMA FISCALIZACIÓN ES: 31/12/2007, EL SISTEMA NO ACEPTA EL CAMBIO</t>
  </si>
  <si>
    <t>APORTACIÓN INICIAL:   MONTO: 2,00    FECHA: 24/04/2008
OBSERVACIONES: EL FIDEICOMISO SE CONSTITUYO EL 31 DE MARZO DEL 2008</t>
  </si>
  <si>
    <t>APORTACIÓN INICIAL:   MONTO: 488,766,00    FECHA: 25/07/1986
OBSERVACIONES: SE SOLICITA AUTORIZACION CONSIDERANDO QUE EL FIDEICOMISO CONTINUA VIGENTE</t>
  </si>
  <si>
    <t>APORTACIÓN INICIAL:   MONTO: 1,000,00    FECHA: 31/10/1997
OBSERVACIONES: PROGRAMA DE GARANTIAS NAFIN</t>
  </si>
  <si>
    <t>APORTACIÓN INICIAL:   MONTO: 5,000,000,00    FECHA: 14/08/1990
OBSERVACIONES: AL 31 DE MARZO DE 2010, EL PATRIMONIO DEL FIDEICOMISO SE ENCUENTRA INTEGRADO POR ACTIVOS NO DISPONIBLES</t>
  </si>
  <si>
    <t>APORTACIÓN INICIAL:   MONTO: 62,890,122,00    FECHA: 31/07/1995
OBSERVACIONES: EL FIDEICOMISO CONTINUA VIGENTE</t>
  </si>
  <si>
    <t>APORTACIÓN INICIAL:   MONTO: 1,423,935,624,39    FECHA: 30/01/1998
OBSERVACIONES: EN ARCHIVOS ANEXOS SE ENVIAN LOS ESTADOS FINANCIEROS Y ESTADOS DE CUENTA DEL PRIMER TRIMESTRE DE 2010</t>
  </si>
  <si>
    <t>APORTACIÓN INICIAL:   MONTO: 12,000,000,00    FECHA: 01/04/2005
OBSERVACIONES: INICIO OPERACIONES EN MAYO 2005</t>
  </si>
  <si>
    <t>APORTACIÓN INICIAL:   MONTO: 18,349,44    FECHA: 29/12/2006
OBSERVACIONES: EN ARCHIVOS ANEXOS SE ENVIAN LOS ESTADOS FINANCIEROS Y LOS ESTADOS DE CUENTA DEL PRIMER TRIMESTRE DE 2010</t>
  </si>
  <si>
    <t>APORTACIÓN INICIAL:   MONTO: 1,000,00    FECHA: 15/05/2009
OBSERVACIONES: EN ARCHIVOS ANEXOS SE ENVIAN LOS ESTADOS FINANCIEROS DEL FIDEICOMISO Y ESTADO DE CUENTA DEL PRIMER TRIMESTRE DE 2010</t>
  </si>
  <si>
    <t>APORTACIÓN INICIAL:   MONTO: 1,000,00    FECHA: 29/06/1978
OBSERVACIONES: FIDEICOMISO SIN PATRIMONIO NI OPERACION, SE ENCUNETRA EN TRAMITE LA BAJA DE LA CLAVE PRESUPUESTARIA Y FORMALIZAR EL CONVENIO DE EXTINCION</t>
  </si>
  <si>
    <t>APORTACIÓN INICIAL:   MONTO: 122,486,095,27    FECHA: 14/05/1993
OBSERVACIONES: LOS SALDOS SE INTEGRAN CON LA INFORMACION RECIBIDA RESPONSABILIDAD DEL FIDUCIARIO BBVA BANCOMER, NO OMITIMOS COMENTAR QUE LA INFORMACION SE PRESENTA CON CIFRAS PREVIAS, DEBIDO A LA REVISION Y CONCILIACION CONTRAS LAS CIFRAS DEL FIDUCIARIO</t>
  </si>
  <si>
    <t>APORTACIÓN INICIAL:   MONTO: 1,00    FECHA: 31/12/2004
OBSERVACIONES: ES IMPORTANTE MENCIONAR QUE ESTE ORGANISMO DESCENTRALIZADO NO CUENTA CON LA LEGITIMIDAD JURÍDICA DE ESTE ACTO Y QUE LA INFORMACIÓN NO ES GENERADA POR ÉSTE, RAZON POR LA CUAL SE ADJUNTA LA INFORMACIÓN REMITIDA POR EL FIDUCIARIO COMO PARTE DE LAS GESTIONES REALIZADAS ANTE EL MISMO, NO OMITIMOS COMENTAR, QUE SE CONTINÚAN CON LAS ACCIONES CORRESPONDIENTES PARA QUE LOS PARTICIPANTES DEL FIDEICOMISO PROCEDAN A SU EXTINCIÓN</t>
  </si>
  <si>
    <t>APORTACIÓN INICIAL:   MONTO: 8,739,720,00    FECHA: 20/07/1994
OBSERVACIONES: ES IMPORTANTE MENCIONAR QUE ESTE ORGANISMO DESCENTRALIZADO NO TIENE LA LEGITIMIDAD JURÍDICA DE ESTE ACTO, PARA ESTE TRIMESTRE NO SE RECIBIO NINGUN TIPO DE INFORMACIÓN POR PARTE DEL FIDUCIARIO BANORTE, NO OBSTANTE LO ANTERIOR SE ADJUNTA LA INFORMACION (OFICIO) EN LOS QUE SE DA A CONOCER LA SITUACION DEL FIDEICOMISO 7694</t>
  </si>
  <si>
    <t>APORTACIÓN INICIAL:   MONTO: 85,600,000,00    FECHA: 19/11/2002
OBSERVACIONES: LA INFORMACION REPORTADA ES DE ACUERDO A LOS ESTADOS FINANCIEROS CON CIFRAS AL 31 DE MARZO DE 2010, GENERADOS POR NACIONAL FINANCIERA,S,N,C,,DIRECCION FIDUCIARIA</t>
  </si>
  <si>
    <t>APORTACIÓN INICIAL:   MONTO: 1,000,00    FECHA: 30/07/2003
OBSERVACIONES: LA COMPOSICIÓN DEL PORTAFOLIO DE INVERSIONES SE INTEGRA COMO SIGUE: TRES PAGARÉS CON SALDO INSOLUTO AL 31/MZO/2010 POR UN TOTAL DE 19,739,054,376,88 PESOS A TASA REAL DEL 4,70% A PLAZO DE 40 AÑOS, EMITIDOS POR EL GOB, FED,, EN TRES DIF, FECHAS DE APERTURA, 11/MAYO/2006, 25/MAYO/2006 Y 29/JUNIO/2006,CON AMORTIZ, PARCIALES Y PAGO DE INTERESES CADA 91 DÍAS, OPERAC, EN REPORTO EN VALORES GUB, POR 350,267,741,60 A 28 DÍAS Y 191,352,725,94 A LA VISTA Y OPERAC, EN DIRECTO EN VALORES GUB, POR 759,707,389,34, LOS INGRESOS ACUMULADOS LO INTEGRAN LOS SIG, CONCEPTOS DEL EDO DE RES,:INTERESES Y RENDIMIENTOS A FAVOR, UTILIDAD O PÉRDIDA POR VALORIZACIÓN Y OTROS PRODTOS MENOS LA CANCELACIÓN EN ENERO 2010 DE LA PLUSVALÍA MINUSVALÍA E INTERESES DEVENGADOS NO COBRADOS QUE SE TENÍAN AL 31/DIC/2009(3,016,870,888,69)MÁS AJUSTE A LA PROVISION DEL GASTO DE HONORARIOS POR AUDITORÍA QUE SE TENÍA AL 31/DIC/2009 (-7,442,25),MOVTOS, REGISTRADOS CONTAB, EN RESULTADO DE EJ, ANTERIORES, LOS EGRESOS ACUMULADOS SE OBTIENEN DE LA SUMA DE LOS SIG,CONCEPTOS DEL EDO DE RES,:RENTA,IMPTOS, DIVERSOS,OTROS GASTOS DE ADMON,, PROMOCIÓN Y DEPRECS,,MENOS EL IMPORTE DE OTROS ACREED, DIV, DEL BALANCE GRAL, MAS EL IMPORTE DE ACREED, DIV, AL 31/DIC,/2009, LAS CIFRAS PRESENTADAS EN EL PRESENTE DOCTO, FUERON EXTRAÍDAS DE LA CONTABILIDAD PARTICULAR DEL FIDEICOMISO</t>
  </si>
  <si>
    <t>APORTACIÓN INICIAL:   MONTO: 47,000,000,00    FECHA: 14/02/2002
OBSERVACIONES: LA DIFERENCIA POR 200,67 QUE SE PRESENTA CONTRA EL SALDO DEL ESTADO DE CUENTA, SE ESTA ACLARANDO CON EL FIDUCIARIO SANTANDER SERFIN, LOS SALDOS SE INTEGRAN CON LA INFORMACION RECIBIDA RESPONSABILIDAD DEL FIDUCIARIO SANTANDER SERFIN</t>
  </si>
  <si>
    <t>APORTACIÓN INICIAL:   MONTO: 90,710,095,49    FECHA: 28/06/2002
OBSERVACIONES: LOS SALDOS SE INTEGRAN CON LA INFORMACION RECIBIDA RESPONSABILIDAD DEL FIDUCIARIO SANTANDER SERFIN</t>
  </si>
  <si>
    <t>APORTACIÓN INICIAL:   MONTO: 0,01    FECHA: 19/11/2002
OBSERVACIONES: EL SALDO DEL FIDEICOMISO AL PRIMER TRIMESTRE DE 2010, NO PRESENTÓ MOVIMIENTO EN EL PERIODO, LA FECHA DE APORTACIÓN INICIAL CORRESPONDE A LA FECHA EN QUE SE CONSTITUYO EL FIDEICOMISO, DERIVADO DE QUE NO SE HAN REALIZADO APORTACIONES</t>
  </si>
  <si>
    <t xml:space="preserve">APORTACIÓN INICIAL:   MONTO: 100,000,00    FECHA: 20/02/2006
OBSERVACIONES: </t>
  </si>
  <si>
    <t>APORTACIÓN INICIAL:   MONTO: 1,00    FECHA: 12/12/1963
OBSERVACIONES: NO SE APORTARON RECURSOS PÚBLICOS FEDERALES A ESTE FIDEICOMISO</t>
  </si>
  <si>
    <t>APORTACIÓN INICIAL:   MONTO: 3,000,000,00    FECHA: 29/09/2000
OBSERVACIONES: DISPONIBILIDAD CALCULADA EN BASE AL NUMERAL 39, FRACCIÓN V, INCISO A), DE LOS "LINEAMIENTOS PARA EL MANEJO Y ENTREGA DE INFORMACIÓN SOBRE FIDEICOMISOS SIN ESTRUCTURA, MANDATOS O ACTOS ANÁLOGOS (ACTOS JURÍDICOS), EN EL MARCO DEL SISTEMA INTEGRAL DE PROGRAMACIÓN Y PRESUPUESTO (PIPP)", DEL 13 DE JULIO DE 2005</t>
  </si>
  <si>
    <t>APORTACIÓN INICIAL:   MONTO: 64,785,852,00    FECHA: 10/12/1993
OBSERVACIONES: LOS 64,8 MILLONES DE NUEVOS PESOS INICIALES QUE SE APORTARON SE DESTINARON A: 4,8 MILLONES DE NUEVOS PESOS PARA LOS GASTOS DE PREOPERACIÓN Y 60,0 MILLONES DE NUEVOS PESOS PARA LA CONSTITUCIÓN DEL PATRIMONIO DEL FIDEICOMISO, ESTOS RECURSOS NO FUERON DONADOS POR LA DIRECCIÓN GENERAL DE PROMOCIÓN CULTURAL, OBRA PÚBLICA Y ACERVO PATRIMONIAL (DGPCOPAP), ÉSTOS FUERON OTORGADOS POR LA SECRETARÍA EN 1993, DE ACUERDO A LA INFORMACIÓN DEL CONTRATO CONSTITUTIVO, ES IMPORTANTE ACLARAR QUE ESTE INFORME TRIMESTRAL INCLUYE ÚNICAMENTE LOS SEIS DONATIVOS OTORGADOS POR ESTA DGPCOPAP, DURANTE LOS EJERCICIOS 2004, 2005, 2006, 2007, 2008 Y 2009 POR LOS SIGUIENTES IMPORTES: 6,5, 4,5, 9,0, 4,3, 6,5 Y 5,0 MILLONES DE PESOS, RESPECTIVAMENTE, ES IMPORTE INFORMAR QUE EL DONATIVO AUTORIZADO POR EL C, SECRETARIO DEL RAMO EN DICIEMBRE DE 2009, POR UN IMPORTE DE 5,000,000,00 (CINCO MILLONES DE PESOS 00/100 M,N,), FUE RECIBIDO EN LA SUBCUENTA ESPECIFICA, MEDIANTE EL PROCEDIMIENTO DE PAGO POR ADEFAS, HASTA EL MES DE ENERO DEL PRESENTE AÑO, POR LO QUE ESE MONTO NO SE ENCUENTRA REFLEJADO EN EL SALDO DE DICHA SUBCUENTA AL 31 DE DICIEMBRE DEL 2009</t>
  </si>
  <si>
    <t>APORTACIÓN INICIAL:   MONTO: 125,000,000,00    FECHA: 18/09/1978
OBSERVACIONES: NO SE APORTARON RECURSOS PÚBLICOS FEDERALES A ESTE FIDEICOMISO, EN PROCESO DE EXTINCIÓN</t>
  </si>
  <si>
    <t>APORTACIÓN INICIAL:   MONTO: 1,000,000,00    FECHA: 28/03/2007
OBSERVACIONES: SE CONTINUA CON LAS GESTIONES PARA LA FORMALIZACION DE LOS CONTRATOS DE INVERSIÓN EN LOS PROYECTOS AUTORIZADOS</t>
  </si>
  <si>
    <t>APORTACIÓN INICIAL:   MONTO: 6,250,000,00    FECHA: 11/12/2008
OBSERVACIONES: SE ENVÍA PARA CONTINUAR CON EL TRAMITE DE REGISTRO DEL INFORME TRIMESTRAL CON INFORMACIÓN AL 31 DE MARZO DE 2010</t>
  </si>
  <si>
    <t>APORTACIÓN INICIAL:   MONTO: 2,000,000,00    FECHA: 23/12/2009
OBSERVACIONES: EN VIRTUD DE QUE EL FIDEICOMISO SE CONSTITUYÓ A FINALES DEL MES DE DICIEMBRE DE 2009, SE ENCUENTRA EN PROCESO LA FORMALIZACIÓN DE LOS CONVENIOS DE ADHESIÓN POR PARTE DE LOS FIDEICOMITENTES ADHERENTES</t>
  </si>
  <si>
    <t>APORTACIÓN INICIAL:   MONTO: 490,993,91    FECHA: 21/12/2004
OBSERVACIONES: EL FIDUCIARIO ES BANSEFI, LA PARTIDA PRESUPUESTAL AFECTADA ES 7507 DONACIONES A FIDEICOMISOS EL ÁMBITO ES MIXTO PRIVADO, EN ESTE INFORME FINANCIERO SÓLO SE REPORTA EL MONTO LA SUBCUENTA CORRESPONDIENTE A RECURSOS PÚBLICOS</t>
  </si>
  <si>
    <t>APORTACIÓN INICIAL:   MONTO: 983,330,00    FECHA: 21/02/2008
OBSERVACIONES: SE ENVÍA INFORMACIÓN DEL CONVENIO DE ADHESIÓN AL FIDEICOMISO "C" F/1532 AHM/SOCIEDAD HIPOTECARIA FEDERAL AL PRIMER TRIMESTRE DE 2010</t>
  </si>
  <si>
    <t>APORTACIÓN INICIAL:   MONTO: 1,00    FECHA: 19/10/2006
OBSERVACIONES: EL MANDATARIO NO REPORTÓ EL MONTO DE LA APORTACIÓN INICIAL, POR TAL MOTIVO SE CAPTURÓ EN ESTOS CAMPOS UN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</si>
  <si>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</si>
  <si>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71,000,000,00    FECHA: 24/12/2009
OBSERVACIONES: CONFORME AL CONTRATO Y LA CARTA DE INSTRUCCION EMITIDA POR LA MANDANTE AL AMPARO DE DICHO CONTRATO EL 11 DE FEBRERO DE 2010, LOS RECURSOS APORTADOS SERÁN DESTINADOS EN LA SIGUIENTE FORMA: A) 64 MILLONES DE PESOS PARA LA DEVOLUCIÓN DE LOS DEPÓSITOS DE LOS AHORRADORES QUE PUEDAN RESULTAR BENEFICIADOS EN LOS TÉRMINOS DEL CONTRATO CONSTITUTIVO DEL FIDEICOMISO CAJAS DE AHORRO (FICAH), B) 7 MILLONES DE PESOS, MÁS LOS RENDIMIENTOS QUE SE GENEREN POR LA INVERSIÓN DE LOS 71 MILLONES DE PESOS APORTADOS, PARA CUBRIR GASTOS DE ADMINISTRACIÓN Y ANÁLISIS DE LOS ACTIVOS DEL FICAH, EN QUE INCURRA EL MANDATARIO (SAE) CON MOTIVO DEL CUMPLIMIENTO DE LOS FINES DEL MANDATO</t>
  </si>
  <si>
    <t>APORTACIÓN INICIAL:   MONTO: 3,531,961,424,37    FECHA: 01/06/2008
OBSERVACIONES: EN EL PRESENTE EJERCICIO FISCAL NO SE TIENE CONTEMPLADO REALIZAR APORTACIONES DE RECURSOS PRESUPUESTARIOS ADICIONALES, POR LO QUE SÓLO SE AUTORIZARÁN FINANCIAMIENTOS HASTA POR EL MONTO DEL SALDO FINAL DEL EJERCICIO FISCAL DEL AÑO ANTERIOR (2009), LOS INGRESOS SON NEGATIVOS DERIVADO DE UNA REVALUACIÓN DEL PESO POR LO QUE EL SALDO EN DÓLARES DE ESTADOS UNIDOS DE AMÉRICA REPRESENTA UNA DESVALORIZACIÓN DE -99,920,302,92, A PESAR DE RECUPERACIONES DE FINANCIAMIENTOS OTORGADOS POR 36,906,880,53 Y SUS RENDIMIENTOS FINANCIEROS POR 32,192,795,77, LOS EGRESOS ASCIENDEN A 240,444,220,49, SE ANEXA NOTA ACLARATORIA SOBRE LAS DIFERENCIAS DEL SALDO FINAL AL CUARTO TRIMESTRE DE 2009 Y EL SALDO FINAL QUE SE INCORPORÓ PARA LA RENOVACIÓN DEL MANDATO, MISMO QUE SE INFORMÓ PARA ESTE PRIMER TRIMESTRE DE 2010</t>
  </si>
  <si>
    <t>APORTACIÓN INICIAL:   MONTO: 63,697,753,089,00    FECHA: 23/02/2009
OBSERVACIONES: LA LFPRH, EN EL ART19, FRACV, INC D), INDICA QUE UNA VEZ QUE LOS FONDS QUE REFIERE FRACIV, ALCANCEN EL MONTO DE LA RVA DETER, LOS EXCED DE ING DE LA MISMA SE DESTINARÁN, 25% PARA EL FARP, UNA VEZ QUE LAS RVAS DE LOS FONDOS PREVISTOS EN LA FRACIV ALCANCEN SU LÍM MÁX, LAS CONTRIBUCIONES QUE POR DISP GRAL DISTINTA A ESTA LEY TENGAN COMO DESTINO LOS FONDOS A QUE SE REFIEREN LOS INC A) Y C) DE ESTA FRAC, CAMBIARÁN SU DESTINO PARA APLICARSE A LO PREVISTO EN EL INC D) DE LA FRAC V DE ESTE ART</t>
  </si>
  <si>
    <t>APORTACIÓN INICIAL:   MONTO: 200,000,00    FECHA: 14/05/2009
OBSERVACIONES: EL IMPORTE EN DISPONIBILIDAD SE REFIERE A VALORES DE FÁCIL REALIZACIÓN, REGISTRADOS EN EL ESTADO DE POSICIÓN O SITUACIÓN FINANCIERA AL 31 DE MARZO DE 2010</t>
  </si>
  <si>
    <t>APORTACIÓN INICIAL:   MONTO: 38,434,838,00    FECHA: 30/10/2008
OBSERVACIONES: EN ESTE TRIMESTRE NO EXISTIÓ DISPERSIÓN DE RECURSOS A LOS ESTADOS Y MUNICIPIOS, ÚNICAMENTE SE CONSIDERAN MOVIMIENTOS DE REINTEGROS E INTERESES A LA TESOFE ASÍ COMO SERVICIOS BANCARIOS Y FINANCIEROS, LO ANTERIOR DEBIDO A QUE SE CALENDARIZARON LOS RECURSOS PARA SU DISPERSIÓN, A PARTIR DEL SEGUNDO TRIMESTRE DEL PRESENTE AÑO</t>
  </si>
  <si>
    <t>APORTACIÓN INICIAL:   MONTO: 91,064,699,28    FECHA: 31/12/1988
OBSERVACIONES: EL SALDO DE ESTOS MANDATOS NO SE INTEGRA POR ACTIVOS DISPONIBLES, NO SE REGISTRARON RECUPERACIONES DE CARTERA DURANTE EL PERIODO DEL 1° DE ENERO AL 31 DE MARZO DE 2010</t>
  </si>
  <si>
    <t>APORTACIÓN INICIAL:   MONTO: 1,00    FECHA: 15/05/1964
OBSERVACIONES: NO SE APORTARON RECURSOS PÚBLICOS FEDERALES A ESTE MANDATO</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</si>
  <si>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t>
  </si>
  <si>
    <t>APORTACIÓN INICIAL:   MONTO: 10,026,052,00    FECHA: 19/11/2002
OBSERVACIONES: SE INFORMA QUE EL ACTO JURIDICO SE ENCUENTRA EN PROCESO DE EXTINCIÓN ACTUALMENTE SE ESTA LLEVANDO A CABO EL ANALISIS POR PARTE DEL SERVICIOS DE ADMINISTRACIÓN Y ENAJENACIÓN DE BIENES (SAE), DEL IMPORTE DEL REMANENTE QUE DEBA DE SER ENTREGADO A LA TESORERIA DE LA FEDERACIÓN(TESOFE)</t>
  </si>
  <si>
    <t>APORTACIÓN INICIAL:   MONTO: 20,000,00    FECHA: 21/02/1996
OBSERVACIONES: ESTE FIDEICOMISO RECIBE RECURSOS FEDERALES A TRAVÉS DEL INAPESCA Y CONAPESCA</t>
  </si>
  <si>
    <t>APORTACIÓN INICIAL:   MONTO: 120,000,000,00    FECHA: 29/07/2002
OBSERVACIONES: EN EL RUBRO DE HONORARIOS Y COMISIONES SE INCREMENTÓ LA VARIACIÓN DE IMPUESTOS RETENIDOS (18,847,49), DE DICIEMBRE DE 2009 A MARZO DE 2010, MISMOS QUE SERÁN ENTERADOS EN ABRIL DE 2010; ASIMISMO, EN LA DISPONIBILIDAD SE INCLUYEN PASIVOS POR 27,547,64 PARA PAGO DE ACREEDORES DIVERSOS</t>
  </si>
  <si>
    <t>APORTACIÓN INICIAL:   MONTO: 1,839,900,000,00    FECHA: 22/12/1997
OBSERVACIONES: EL CONVENIO DE EXTINCIÓN DEL FIDES SE FORMALIZÓ EL 5 DE OCTUBRE DE 2009 Y SE ENCUENTRA EN TRÁMITE DE BAJA LA CLAVE DE REGISTRO A TRAVÉS DE ESTE SISTEMA DE CONTROL Y TRANSPARENCIA DE FIDEICOMISOS</t>
  </si>
  <si>
    <t>APORTACIÓN INICIAL:   MONTO: 1,00    FECHA: 01/06/2006
OBSERVACIONES: EL 1° DE SEPTIEMBRE DE 2009 SE LLEVÓ A CABO UNA REUNIÓN ENTRE BANOBRAS, SCT Y FNML, A FIN DE COMENTAR LOS RESULTADOS DEL ANÁLISIS DE LA DOCUMENTACIÓN RELACIONADA CON EL FIDEICOMISO BENJAMÍN HILL TRABAJADORES FFCC SONORA, QUE EL STFRM PUSO A DISPOSICIÓN DE BANOBRAS; SOBRE LO CUAL FNML INFORMARÁ DE LAS ACCIONES PARA INICIAR EL TRÁMITE DE EXTINCIÓN</t>
  </si>
  <si>
    <t>APORTACIÓN INICIAL:   MONTO: 4,000,000,00    FECHA: 27/01/2000
OBSERVACIONES: LA DISPONIBILIDAD CORRESPONDE AL ACTIVO TOTAL</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</si>
  <si>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</si>
  <si>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30,843,795,44    FECHA: 28/09/2007
OBSERVACIONES: INFORMACIÓN AL 31 DE MARZO DE 2010, REMITIDA POR CAPUFE</t>
  </si>
  <si>
    <t>APORTACIÓN INICIAL:   MONTO: 3,975,00    FECHA: 22/10/1996
OBSERVACIONES: INFORMACIÓN AL 31 DE MARZO DE 2010</t>
  </si>
  <si>
    <t>APORTACIÓN INICIAL:   MONTO: 50,000,00    FECHA: 19/12/1997
OBSERVACIONES: LA DISPONIBILIDAD CORRESPONDE AL PATRIMONIO, SE PAGÓ EN TIEMPO Y FORMA LA PENSIÓN DE 39,977 JUBILADOS MENSUALES EN PROMEDIO</t>
  </si>
  <si>
    <t>APORTACIÓN INICIAL:   MONTO: 1,00    FECHA: 28/11/1980
OBSERVACIONES: LA DISP, CORRESPONDE AL PATRIMONIO CON CIFRAS AL 31 DE MARZO, SE CAPTURÓ UN PESO EN EL CAMPO DE APORTACIÓN INICIAL, EN VIRTUD DE QUE EL SISTEMA NO PERMITE CONTINUAR CON LA CAPTURA SI NO EXISTEN DATOS EN DICHO CAMPO, DE ACUERDO A LOS ESTADOS FINANCIEROS, LA SUMA DEL PASIVO MÁS PATRIMONIO, ARROJA UN TOTAL DE 10'749,193,83 DE ACTIVO, EN LA REUNIÓN DEL 1° DE SEPTIEMBRE DE 2009, BANOBRAS INFORMÓ QUE EN ALGUNAS ENTIDADES COMO CHIHUAHUA Y VERACRUZ SE HAN LOGRADO AVANCES EN LA REGULARIZACIÓN DE PREDIOS, FALTANDO 38 POR REGULARIZAR EN DIVERSOS ESTADOS</t>
  </si>
  <si>
    <t>APORTACIÓN INICIAL:   MONTO: 850,000,000,00    FECHA: 23/12/1999
OBSERVACIONES: LA DISPONIBILIDAD CORRESPONDE AL PATRIMONIO DEL FIDEICOMISO AL 31 DE MARZO DE 2010</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</si>
  <si>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MARZO DE 2010 SON: DE REC, FEDERALES 16'439,524,38 Y DE RECURSOS ESTATALES 4,353,80</t>
  </si>
  <si>
    <t>APORTACIÓN INICIAL:   MONTO: 70,000,000,00    FECHA: 01/09/1995
OBSERVACIONES: ESTE FIDEICOMISO YA NO REPORTA MOVIMIENTOS EN VIRTUD DE QUE SE ENCUENTRA EN PROCESO DE EXTINCIÓN, BANAMEX ENTERÓ LOS REMANENTES AL GOB, DEL EDO, DE Q, ROO POR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</si>
  <si>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APORTACIÓN INICIAL:   MONTO: 1,00    FECHA: 17/08/1987
OBSERVACIONES: BANOBRAS NO REPORTA DISPONIBILIDAD, EN VIRTUD DE QUE NO SE HAN REALIZADO APORTACIONES DE RECURSOS PUBLICOS</t>
  </si>
  <si>
    <t>APORTACIÓN INICIAL:   MONTO: 400,000,00    FECHA: 31/07/2003
OBSERVACIONES: LOS ÚNICOS RECURSOS APORTADOS POR CAPUFE PROVENIENTES DEL FIDEICOMISO 1936 EL FARAC PARA ESTUDIOS Y PROYECTOS DE LAS OBRAS, FUERON POR 400,000,00 PESOS NOMINALES EL 31-JUL-2003 Y 16'850,000,00 PESOS NOMINALES EL 5-DIC-2003, CAPUFE NO HA HECHO APORTACIÓN ALGUNA CON CARGO A SU PRESUPUESTO</t>
  </si>
  <si>
    <t>APORTACIÓN INICIAL:   MONTO: 1,00    FECHA: 13/12/2002
OBSERVACIONES: AL PRIMER TRIMESTRE DE 2010 CAPUFE NO HA HECHO APORTACIÓN ALGUNA CON CARGO A SU PRESUPUESTO, EL FIDEICOMISO 1936 EL FARAC HA HECHO 2 APORTACIONES EN FORMA DIRECTA LA PRIMERA EL 6 DE MAYO DE 2006 POR 63'379,260,00 Y LA SEGUNDA EL 5 DE OCTUBRE DE 2007 POR 14'613,960,37 EN PESOS NOMINALES, SE CAPTURÓ UN PESO EN EL CAMPO DE APORTACIÓN INICIAL, EN VIRTUD DE QUE EL SISTEMA NO PERMITE CONTINUAR CON LA CAPTURA SI NO EXISTEN DATOS EN DICHO CAMPO</t>
  </si>
  <si>
    <t>APORTACIÓN INICIAL:   MONTO: 5,000,000,00    FECHA: 07/08/1991
OBSERVACIONES: LOS RECURSOS APORTADOS POR CAPUFE COMO INVERSIÓN PARA LA CONSTRUCCIÓN DE LA CARRETERA SE HICIERON DEL 7-AGO-1991 AL 20-DIC-1999 POR UN TOTAL DE 44'191,030,00 PESOS NOMINALES</t>
  </si>
  <si>
    <t>APORTACIÓN INICIAL:   MONTO: 20,000,000,00    FECHA: 05/06/1992
OBSERVACIONES: LOS RECURSOS APORTADOS POR CAPUFE COMO INVERSIÓN PARA LA CONSTRUCCIÓN DE LA CARRETERA SE HICIERON DEL 5-JUN-1992 AL 26-DIC-1994 POR UN TOTAL DE 292'647,777,00 PESOS NOMINALES</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</si>
  <si>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</si>
  <si>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35,000,000,00    FECHA: 03/02/1992
OBSERVACIONES: LOS RECURSOS APORTADOS POR CAPUFE COMO INVERSIÓN PARA LA CONSTRUCCIÓN DE LA CARRETERA SE HICIERON DEL 3-FEB-1992 AL 12-OCT-1994 POR UN TOTAL DE 181'839,600,00 PESOS NOMINALES</t>
  </si>
  <si>
    <t>APORTACIÓN INICIAL:   MONTO: 50,000,000,00    FECHA: 31/01/1991
OBSERVACIONES: LOS RECURSOS APORTADOS POR CAPUFE COMO INVERSIÓN PARA LA CONSTRUCCIÓN DE LA CARRETERA SE HICIERON DEL 31-ENE-1991 AL 28-DIC-1994 POR UN TOTAL DE 143'779,521,29 PESOS NOMINALES</t>
  </si>
  <si>
    <t>APORTACIÓN INICIAL:   MONTO: 118,707,608,00    FECHA: 31/10/1994
OBSERVACIONES: LOS RECURSOS APORTADOS POR CAPUFE COMO INVERSIÓN PARA LA CONSTRUCCIÓN DE LA CARRETERA FUÉ EN UNA SOLA FECHA: 31-OCT-1994 POR 118'707,608,00 PESOS NOMINALES</t>
  </si>
  <si>
    <t>APORTACIÓN INICIAL:   MONTO: 35,000,000,00    FECHA: 18/12/2009
OBSERVACIONES: LA DISPONIBILIDAD CORRESPONDE AL PATRIMONIO DEL MANDATO AL 31 DE MARZO DE 2010</t>
  </si>
  <si>
    <t xml:space="preserve">APORTACIÓN INICIAL:   MONTO: 1,649,510,490,00    FECHA: 06/02/2009
OBSERVACIONES: </t>
  </si>
  <si>
    <t xml:space="preserve">APORTACIÓN INICIAL:   MONTO: 1,000,00    FECHA: 26/02/2009
OBSERVACIONES: </t>
  </si>
  <si>
    <t xml:space="preserve">APORTACIÓN INICIAL:   MONTO: 1,750,000,00    FECHA: 18/05/1994
OBSERVACIONES: </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</si>
  <si>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t>
  </si>
  <si>
    <t>APORTACIÓN INICIAL:   MONTO: 70,281,000,00    FECHA: 01/06/1997
OBSERVACIONES: FUE APOYADO POR LA SECRETARIA DE ECONOMIA HASTA EL EJERCICIO FISCAL 2003 Y LOS RECURSOS FUERON APLICADOS EN SU TOTALIDAD, SE CONOCE QUE ESTE FIDEICOMISO PRIVADO SE ENCUENTRA EN PROCESO DE EXTINCION, POR NINGUN MOTIVO SE LE OTORGARAN RECURSOS A ESTE FIDEICOMISO, DESDE EL MES DE OCTUBRE DE 2006 SE CANCELÓ LA SUBCUENTA ESPECIFICA DEL FIDEICOMISO CETRO SEGÚN CARTA DEL BANCO HSBC</t>
  </si>
  <si>
    <t>APORTACIÓN INICIAL:   MONTO: 1,236,182,00    FECHA: 22/02/1982
OBSERVACIONES: SE TOMO LA DECISION DE EXTINGUIRLO E INCORPORAR A LOS EMPLEADOS AL FIDEICOMISO DE LOS OBREROS REGISTRADO BAJO EL NUMERO 200610K2N01416, PARA HACER MAS EFICIENTE LA ADMINISTRACION DE LOS RECURSOS</t>
  </si>
  <si>
    <t>APORTACIÓN INICIAL:   MONTO: 23,610,000,00    FECHA: 02/02/1982
OBSERVACIONES: LA APORTACIÓN INICIAL ES EN VIEJOS PESOS Y LA FECHA ES ESTIMADA POR NO CONTARSE CON EL DATO EXACTO, EN VIRTUD DE QUE NAFIN NO ENVIÓ LOS ESTADOS FINANCIEROS AL 31 DE MARZO DEL PRESENTE AÑO, SE PRESENTA LA INFORMACÍÓN AL 28 DE FEBRERO DE 2010</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</si>
  <si>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</si>
  <si>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2008-2009 DE 40,790, ESCUELAS BENEFICIADAS EN LA FASE VIII</t>
  </si>
  <si>
    <t>APORTACIÓN INICIAL:   MONTO: 96,500,357,00    FECHA: 24/11/1995
OBSERVACIONES: ACTUALMENTE EL FIDEICOMISO Y EL PROGRAMA SE ENCUENTRAN EN PROCESO DE EXTINCIÓN, LOS ESTADOS FINANCIEROS DEL EJERCICIO 2007 Y 2008 EN PROCESO DE DICTAMEN</t>
  </si>
  <si>
    <t>APORTACIÓN INICIAL:   MONTO: 13,000,000,00    FECHA: 20/12/2001
OBSERVACIONES: ESTA INFORMACION CORRESPONDE AL 4° TRIMESTRE DE 2009, A LA FECHA ESTA COORDINACION NACIONAL NO HA RECIBIDO LA INFORMACION FINANCIERA DEL 1ER TRIMESTRE DE 2010</t>
  </si>
  <si>
    <t>APORTACIÓN INICIAL:   MONTO: 32,978,793,00    FECHA: 18/12/2001
OBSERVACIONES: EN LOS INDICADORES DEL CUMPLIMIENTO DE LAS METAS, NO SE DA LA OPCIÓN DE OTROS O DE ACREDITADO QUE ES LA UNIDAD DE MEDIDA UTILIZADO EN EL SUBSISTEMA</t>
  </si>
  <si>
    <t>APORTACIÓN INICIAL:   MONTO: 34,000,000,00    FECHA: 14/12/1990
OBSERVACIONES: LA INFORMACIÓN CORRESPONDE AL 1ER TRIMESTRE DEL 2010, EN ESTE PERIODO, SE INCLUYE UN TOTAL -22,484,014,09 POR CONCEPTO DE PLUSVALIA–MINUSVALIA, INTERESES DEVENGADOS NO COBRADOS Y SALDO DE EFECTIVOS, MISMAS QUE SE DESCRIBEN EN EL BALANCE, ESTADO DE RESULTADOS Y PATRIMONIO CONSOLIDADO; ASIMISMO, SE CONSIDERAN 282,81 POR CONCEPTO DE SALDOS EFECTIVOS CON UNA DIFERENCIA DE 0,01 PESOS COMO RESULTADO DEL REDONDEO DE CIFRAS, FINALMENTE, LAS CANTIDADES REPORTADAS SE EXPRESAN EN TÉRMINOS DE VALOR MERCADO, CONFORME A LAS OBSERVACIONES EMITIDAS POR LA A,S,F,</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</si>
  <si>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</si>
  <si>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</si>
  <si>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1,200,000,00    FECHA: 22/02/1980
OBSERVACIONES: LA INFORMACIÓN QUE SE PRESENTA ES LA QUE SE GENERA A PARTIR DE LOS ESTADOS FINANCIEROS EMITIDOS POR EL FIDUCIARIO BANCO DE MÉXICO AL PRIMER TRIMESTRE DEL 2010</t>
  </si>
  <si>
    <t>APORTACIÓN INICIAL:   MONTO: 645,500,00    FECHA: 25/09/1958
OBSERVACIONES: LA INFORMACIÓN QUE SE PRESENTA ES LA QUE SE GENERA A PARTIR DE LOS ESTADOS FINANCIEROS EMITIDOS POR EL FIDUCIARIO BANCO DE MÉXICO AL PRIMER TRIMESTRE DEL 2010</t>
  </si>
  <si>
    <t>APORTACIÓN INICIAL:   MONTO: 1,000,000,00    FECHA: 30/09/1998
OBSERVACIONES: -LAS APORTACIONES DE RECURSOS PÚBLICOS SON  40,000,000 Y 693,452,22 DE OTROS INGREOS REINTEGRO DE ASOCIACIONES DEPORTIVAS DEL AÑO ANTERIOR, REFLEJADO EN EL ESTADO DE RESULTADOS EN EL RENGLÓN DE OTROS INGRESOS, BENEFICIOS Y RECUPERACIONES, -LOS RENDIMIENTOS FINANCIEROS POR  143,343,83 SE REFLEJAN EN EL ESTADO DE RESULTADOS EN EL RUBRO DE INTERESES COBRADOS, -EL MONTO DE HONORARIOS Y COMISIONES POR 19,663,99 CORRESPONDEN A LOS HONORARIOS FIDUCIARIOS POR  18,688,59 Y COMISIONES POR 975,40, -EL RENGLON DE EGRESOS ACUMULADOS POR  20,945,475,85 ES LA SUMA DE COMISIONES PAGADAS,COSTO DE ADMINISTRACION, HONORARIOS E IMPUESTOS DIVERSOS DEL ESTADO DE RESULTADOS</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</si>
  <si>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</si>
  <si>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1,000,000,00    FECHA: 12/04/1994
OBSERVACIONES: LA DISPONIBILIDAD AL CORTE CORRESPONDE AL SALDO INICIAL DEL 31 DE DICIEMBRE DE 2009 MAS RENDIMIENTOS MENOS EGRESOS DEL PERIODO ENERO- MARZO DE 2010</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</si>
  <si>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ESTADO DE RESULTADOS Y REPORTE DE MOVIMIENTOS</t>
  </si>
  <si>
    <t>APORTACIÓN INICIAL:   MONTO: 1,500,000,00    FECHA: 25/06/1992
OBSERVACIONES: LA INFORMACION REPORTADA SE OBTUVO DE LOS ESTADOS DE CUENTA DE BANCOS E INVERSIONES Y DE LA BALANZA DE COMPROBACION DE LA CONTABILIDAD DEL FIDEICOMISO SEP/DGETI/FCE AL 31 DE MARZO DE 2010, SE ANEXA INFORMACIÓN FINANCIERA COMPLEMENTARIA</t>
  </si>
  <si>
    <t>APORTACIÓN INICIAL:   MONTO: 46,980,846,00    FECHA: 28/03/1990
OBSERVACIONES: EL IMPORTE DE LA APORTACIÓN INICIAL ESTA EN VIEJOS PESOS, EL SOPORTE DOCUMENTAL INCLUYE: BALANCE, ESTADO DE RESULTADOS Y REPORTE DE MOVIMIENTOS</t>
  </si>
  <si>
    <t>APORTACIÓN INICIAL:   MONTO: 185,007,660,00    FECHA: 28/03/1990
OBSERVACIONES: EL IMPORTE DE LA APORTACIÓN INICIAL ESTA EN VIEJOS PESOS, EL SOPORTE DOCUMENTAL INCLUYE: BALANCE, ESTADO DE RESULTADOS Y REPORTE DE MOVIMIENTOS</t>
  </si>
  <si>
    <t>APORTACIÓN INICIAL:   MONTO: 30,000,000,00    FECHA: 22/08/2001
OBSERVACIONES: EL IMPORTE DEL SALDO DEL EJERCICIO FISCAL ANTERIOR CORRESPONDE A LA DISPONIBILIDAD AL 31 DE DICIEMBRE DE 2009, EL MONTO DE LOS INGRESOS ACUMULADOS Y EGRESOS ACUMULADOS CORRESPONDEN AL PERÍODO ENERO-MARZO 2010; EL SALDO NETO DEL PERÍODO A INFORMAR SE REFIERE A LA DISPONIBILIDAD FINAL AL 31 DE MARZO DE 2010</t>
  </si>
  <si>
    <t>APORTACIÓN INICIAL:   MONTO: 320,332,00    FECHA: 12/01/2004
OBSERVACIONES: CABE COMENTAR, QUE LOS ESTADOS DE CUENTA QUE EMITE LA FIDUCIARIA SON DE MANERA MENSUAL Y NO DE FORMA ACUMULADA, POR LO QUE SE ADJUNTAN LOS ESTADOS DE CUENTA DE LOS MESES DE ENERO A MARZO DE 2010</t>
  </si>
  <si>
    <t>APORTACIÓN INICIAL:   MONTO: 1,000,000,00    FECHA: 17/12/2003
OBSERVACIONES: NO HAY OBSERVACIONES</t>
  </si>
  <si>
    <t>APORTACIÓN INICIAL:   MONTO: 12,000,000,00    FECHA: 12/01/2005
OBSERVACIONES: EN ESTE TRIMESTRE HUBO INGRESOS POR CONCEPTO DE INTERESES</t>
  </si>
  <si>
    <t>APORTACIÓN INICIAL:   MONTO: 360,000,000,00    FECHA: 13/06/2008
OBSERVACIONES: AL PERIODO QUE SE REPORTA SE INGRESA EL ESTADO DE RESULTADOS Y EL ESTADO DE SITUACION CONTABLE AL 31 DE DICIEMBRE DE MANERA CONSOLIDADA DE LAS SUBCUENTAS CONRRESPONDIENTES A RECURSOS PUBLICOS FEDERALES Y ESTATALES, SE DETECTÓ UNA DIFERENCIA DE SALDOS ENTRE EL PATRIMONIO NETO TOTAL AL PERIODO QUE SE REPORTA Y EL ESTADO DE SITUACIÓN CONTABLE DEL FINDE PARA ESTE PERIODO, ESTA OBSERVACIÓN YA SE INFORMÓ OFICIALMENTE AL ESTADO DE JALISCO PARA QUE SE REALICEN LAS MODIFICACIONES CORRESPONDIENTES</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</si>
  <si>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31 DE MARZO DE 2010,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</si>
  <si>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APORTACIÓN INICIAL:   MONTO: 3,000,000,00    FECHA: 31/08/2000
OBSERVACIONES: LA CUENTA HA QUEDADO EN CEROS, TODA VEZ QUE LOS RECURSOS FUERON ENTREGADOS AL INAH, A TRAVES DEL FONCA</t>
  </si>
  <si>
    <t>APORTACIÓN INICIAL:   MONTO: 500,000,00    FECHA: 24/07/1998
OBSERVACIONES: NO SE PRESENTAN ESTADOS DE CUENTA NI BALANCE, TODA VEZ QUE EL FIDUCIARIO NO EMITE ESTADOS DE CUENTA CON SALDO EN CEROS, QUE ES EL CASO DE LA SUBCUENTA</t>
  </si>
  <si>
    <t>APORTACIÓN INICIAL:   MONTO: 2,490,598,31    FECHA: 29/11/2000
OBSERVACIONES: SE REPORTAN CIFRAS PRELIMINARES CORRESPONDIENTES AL PRIMER TRIMESTRE DEL AÑO 2010</t>
  </si>
  <si>
    <t>APORTACIÓN INICIAL:   MONTO: 3,136,815,00    FECHA: 25/11/2003
OBSERVACIONES: ESTE FIDEICOMISO SE CONSTITUYÓ COMO GARANTÍA DE PAGO, PARA UN ARRENDAMIENTO FINANCIERO POR LA ADQUISICIÓN DE UN ACELERADOR LINEAL PARA EL ÁREA DE ONCOLOGÍA DEL HOSPITAL</t>
  </si>
  <si>
    <t>APORTACIÓN INICIAL:   MONTO: 3,849,970,01    FECHA: 30/10/2007
OBSERVACIONES: EL FIDEICOMISO NO CUENTA CON COMITÉ TÉCNICO</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</si>
  <si>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</si>
  <si>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</si>
  <si>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4,578,065,15    FECHA: 01/01/2010
OBSERVACIONES: FIDEICOMISO DE PRESTACIONES LABORALES EXPUESTO A LAS FLUCTUACIONES DE LOS MERCADOS FINANCIEROS</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</si>
  <si>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31 DE MARZO DE 2010</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</si>
  <si>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31 DE MARZO DE 2010, ADJUNTA AL PRESENTE</t>
  </si>
  <si>
    <t>APORTACIÓN INICIAL:   MONTO: 14,000,000,00    FECHA: 27/04/1995
OBSERVACIONES: CON FECHA 28 DE FEBRERO DE 2007, SE SUSCRIBIÓ EL CONTRATO DE SUSTITUCIÓN FIDUCIARIA ANTE LA LIQUIDACIÓN DE BANCRI, PASANDO EL SAE A SER FIDUCIARIO SUSTITUTO HASTA EN TANTO LA SHCP DECIDA LA FUSIÓN DE ESTE FIDEICOMISO CON EL DENOMINADO FONDO 95, SE ANEXA CONVENIO DE SUSTITUCIÓN FIDUCIARIA, EL FIDUCIARIO SAE PRESENTÓ LA INFORMACION FINANCIERA AL 31 DE AGOSTO DE 2009,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</si>
  <si>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</si>
  <si>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93,927,144,00    FECHA: 09/06/1994
OBSERVACIONES: POR INSTRUCCIÓN DEL COMITÉ TÉCNICO DEL FIDEICOMISO 193 PUERTO LOS CABOS SE LLEVÓ A CABO LA ACTUALIZACIÓN DEL PRECIO PROMEDIO DE LA SUPERFICIE VENDIBLE POR METRO CUADRADO QUE SE DEBERÁ PAGAR A FIFONAFE POR SU APORTACIÓN, CONFORME AL ÍNDICE DE PRECIOS AL CONSUMIDOR DE LOS ESTADOS UNIDOS DE AMÉRICA</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</si>
  <si>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ESTE TRIMESTRE Y NO ES UNA ENTIDAD, SE REMITEN LOS EDOS, FINANCIEROS A MARZO 2010</t>
  </si>
  <si>
    <t>APORTACIÓN INICIAL:   MONTO: 1,344,154,79    FECHA: 30/10/1996
OBSERVACIONES: ESTOS RECURSOS CONSTITUYEN POR LEY AGRARIA EL CAPITAL DE TRABAJO PARA REGULARIZAR LOS TERRENOS NACIONALES Y LAS COLONIAS AGRICOLAS Y GANADERAS EN EL TERRITORIO NACIONAL,SE ANEXAN LOS ESTADOS FINANCIEROS PRESENTADOS AL COMITE DE ADMINISTRACION DE FONORDE CON FECHA 31 DE MARZO DE 2010</t>
  </si>
  <si>
    <t>APORTACIÓN INICIAL:   MONTO: 63,800,000,00    FECHA: 16/11/2006
OBSERVACIONES: LA INFORMACIÓN FINANCIERA FUE PROPORCIONADA POR LA GERENCIA FIDUCIARIA DE ADMINISTRACIÓN DEL BANCO NACIONAL DE OBRAS Y SERVICIOS PÚBLICOS, S,N,C,(BANOBRAS), LA INFORMACIÓN ADMINISTRATIVA FUE REQUISITADA DE CONFORMIDAD CON LOS REGISTROS DE LA DIRECCIÓN GENERAL DE PROGRAMACIÓN Y PRESUPUESTO, EL ÓRGANO INTERNO DE CONTROL EN LA SEMARNAT, LLEVÓ A CABO LA AUDITORÍA 29/2009 A LA DIRECCIÓN GENERAL DE PROGRAMACIÓN Y PRESUPUESTO, MISMA QUE CONSIDERÓ AL FIDEICOMISO EN CUESTIÓN, DE FECHA 21 DE DICIEMBRE DE 2009</t>
  </si>
  <si>
    <t>APORTACIÓN INICIAL:   MONTO: 1,000,000,00    FECHA: 25/02/1997
OBSERVACIONES: LAS APORTACIONES PATRIMONIALES CORRESPONDEN A RECURSOS PÚBLICOS FEDERALES, PROVENIENTES DEL DECRETO DE ESTIMULOS FISCALES PUBLICADO EN EL DIARIO OFICIAL FEDERACIÓN EL 24 DE NOVIEMBRE DE 2004, QUE SE APORTARON AL PATRIMONIO DEL FIDEICOMISO 1928, POR CUENTA Y ORDEN DE LOS GOBIERNOS DEL DISTRITO FEDERAL Y LAS APORTACIONES REALIZADAS POR EL GOBIERNO DEL ESTADO DE MÉXICO, LA INFORMACIÓN ES PROPORCIONADA POR LA GERENCIA DE RECURSOS FINANCIEROS DE LA COMISIÓN NACIONAL DEL AGUA</t>
  </si>
  <si>
    <t>APORTACIÓN INICIAL:   MONTO: 400,00    FECHA: 18/05/1993
OBSERVACIONES: SE CUENTA CON ESTADOS FINANCIEROS DICTAMINADOS POR EL DESPACHO EXTERNO JOSÉ ANTONIO LABARTHE Y CIA,, S,C, AL 31 DE DICIEMBRE DE 2008, EL SALDO AL TRIMESTRE SE ENCUENTRA COMPROMETIDO, EL ÓRGANO INTERNO DE CONTROL EN LA SEMARNAT LLEVÓ A CABO LA AUDITORÍA 29/2009 A LA DIRECCIÓN GENERAL DE PROGRAMACIÓN Y PRESUPUESTO, MISMA QUE CONSIDERÓ AL ACTO JURÍDICO EN CUESTIÓN, DE FECHA 21 DE DICIEMBRE DE 2009</t>
  </si>
  <si>
    <t>APORTACIÓN INICIAL:   MONTO: 50,000,000,00    FECHA: 23/12/1992
OBSERVACIONES: INFORMACIÓN PROPORCIONADA POR LA GERENCIA DE RECURSOS FINANCIEROS DE LA COMISIÓN NACIONAL DEL AGUA</t>
  </si>
  <si>
    <t>APORTACIÓN INICIAL:   MONTO: 31,860,000,00    FECHA: 25/05/2006
OBSERVACIONES: SE MODIFICAN LAS SUPERFICIES A EXPROPIAR, DERIVADO DE LOS TRABAJOS DE MEDICIÓN EFECTUADOS EN LA POLIGONAL A EXPROPIAR POR LA SECRETARIA DE LA REFORMA AGRARIA, REPRESENTANDO UN AJUSTE CONFORME A LA CARPETA BÁSICA, EL ÓRGANO INTERNO DE CONTROL EN LA SEMARNAT, LLEVÓ A CABO LA AUDITORÍA 29/2009 A LA DIRECCIÓN GENERAL DE PROGRAMACIÓN Y PRESUPUESTO, MISMA QUE CONSIDÉRÓ AL ACTO JURÍDICO EN CUESTIÓN, DE FECHA 21 DE DICIEMBRE DE 2009</t>
  </si>
  <si>
    <t>APORTACIÓN INICIAL:   MONTO: 433,958,154,00    FECHA: 14/05/2009
OBSERVACIONES: LA INFORMACIÓN ES PROPORCIONADA POR LA DIRECCIÓN GENERAL DE RECURSOS MATERIALES, INMUEBLES Y SERVICIOS</t>
  </si>
  <si>
    <t>APORTACIÓN INICIAL:   MONTO: 15,353,864,00    FECHA: 28/11/1994
OBSERVACIONES: EL ÓRGANO INTERNO DE CONTROL EN LA SEMARNAT LLEVÓ A CABO LA AUDITORÍA 29/2009 A LA DIRECCIÓN GENERAL DE PROGRAMACIÓN Y PRESUPUESTO, MISMA QUE CONSIDERÓ AL ACTO JURÍDICO EN CUESTIÓN, DE FECHA 21 DE DICIEMBRE DE 2009</t>
  </si>
  <si>
    <t>APORTACIÓN INICIAL:   MONTO: 100,000,000,00    FECHA: 03/08/2009
OBSERVACIONES: INFORMACIÓN PROPORCIONADA POR LA GERENCIA DE INFRAESTRUCTURA HIDRÁULICA PLUVIAL DE LA CONAGUA</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</si>
  <si>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t>
  </si>
  <si>
    <t>APORTACIÓN INICIAL:   MONTO: 600,000,000,00    FECHA: 06/03/2009
OBSERVACIONES: LOS DATOS AQUI PRESENTADOS SON AL 31 DE MARZO DE 2010, LA INFORMACION PROVIENE DE LOS REPORTES FINANCIEROS QUE PRESENTA LA FIDUCIARIA DE MANERA MENSUAL</t>
  </si>
  <si>
    <t>APORTACIÓN INICIAL:   MONTO: 35,000,000,00    FECHA: 28/02/2002
OBSERVACIONES: LA DISPONIBILIDAD CORRESPONDE A LA REPORTADA POR EL FIDUCIARIO</t>
  </si>
  <si>
    <t xml:space="preserve">APORTACIÓN INICIAL:   MONTO: 400,000,000,00    FECHA: 25/10/2000
OBSERVACIONES: </t>
  </si>
  <si>
    <t xml:space="preserve">APORTACIÓN INICIAL:   MONTO: 163,499,803,42    FECHA: 16/11/2000
OBSERVACIONES: </t>
  </si>
  <si>
    <t xml:space="preserve">APORTACIÓN INICIAL:   MONTO: 5,953,797,10    FECHA: 16/11/2000
OBSERVACIONES: </t>
  </si>
  <si>
    <t xml:space="preserve">APORTACIÓN INICIAL:   MONTO: 3,182,838,78    FECHA: 21/12/2005
OBSERVACIONES: </t>
  </si>
  <si>
    <t>APORTACIÓN INICIAL:   MONTO: 1,139,400,000,00    FECHA: 17/12/1997
OBSERVACIONES: LA APORTACION INICIAL CORRESPONDE A LA CONSTITUCION DEL FIDEICOMISO</t>
  </si>
  <si>
    <t>APORTACIÓN INICIAL:   MONTO: 9,429,600,000,00    FECHA: 22/04/2009
OBSERVACIONES: EL RUBRO “RENDIMIENTOS FINANCIEROS” INCLUYE LOS RENDIMIENTOS NETOS, EL RUBRO “EGRESOS ACUMULADOS EN EL PERIODO QUE SE REPORTA EN LA CUENTA O SUBCUENTA” CONSIDERA LOS 20,000 MMP Y LOS 18,7 MMP, DESCRITOS EN EL APARTADO “REPORTE DEL CUMPLIMIENTO DE LA MISION Y FINES” LA INFORMACION CORRESPONDE A LOS ESTADOS FINANCIEROS (CONFORME AL CRITERIO CONTABLE DE REGISTRO) ENTREGADOS AL CIERRE DE ENERO, FEBRERO Y MARZO DE 2010 POR EL BANCO HSBC, EL RUBRO “ESTADOS FINANCIEROS DICTAMINADOS” NO APLICA, FUENTE DE INFORMACION: GERENCIA DE TESORERIA DE PETRÓLEOS MEXICANOS</t>
  </si>
  <si>
    <t>APORTACIÓN INICIAL:   MONTO: 271,751,000,00    FECHA: 09/10/1989
OBSERVACIONES: LA APORTACION INICIAL CORRESPONDE A LA CONSTITUCION DEL FIDEICOMISO</t>
  </si>
  <si>
    <t>APORTACIÓN INICIAL:   MONTO: 3,000,00    FECHA: 15/07/1999
OBSERVACIONES: FIDEICOMISO EN OPERACION PRESENTA UN AVANCE EN LA REGULARIZACION DE LOS DERECHOS DE VIA DE 97,26%</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</si>
  <si>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EL 15 DE ENERO DE 2010, CON CIFRAS AL 31 DE 2009 CON FOLIO NO, 1460531, EL CUAL FUE AUTORIZADO POR LA SENER Y LA SHCP EL 21 DE ENERO DE 2010, POR OTRA PARTE, CON FECHA 10 DE MARZO DE 2009, SE COMUNICÓ A TRAVÉS DEL CUARTO CONVENIO MODIFICATORIO LA SUSTITUCIÓN DEL FIDUCIARIO AL PASAR DE BANAMEX A SCOTIABANK</t>
  </si>
  <si>
    <t>APORTACIÓN INICIAL:   MONTO: 1,000,00    FECHA: 14/09/1998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</si>
  <si>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</si>
  <si>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</si>
  <si>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</si>
  <si>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15/01/1999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</si>
  <si>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160,600,00    FECHA: 01/03/1990
OBSERVACIONES: EL MONTO TOTAL CORRESPONDE A LAS APORTACIONES DE LOS EMPLEADOS DE CORETT, DEL SINDICATO Y DEL ORGANISMO, LA APORTACION DEL ORGANISMO AL PRIMER TRIMESTRE ES DE 1,686,608,91 Y LA DE LOS TRABAJADORES Y EL SINDICATO EN CONJUNTO ES DE 1,250,961,02, MÁS LOS PRODUCTOS FINANCIEROS QUE SON DE 166,752,01, SUMAN UN TOTAL DE INGRESOS ACUMULADOS DE 3,104,322,33</t>
  </si>
  <si>
    <t>APORTACIÓN INICIAL:   MONTO: 1,524,815,12    FECHA: 29/07/2005
OBSERVACIONES: SE CONTINUA CON EL PROCESO DE EXTINCIÓN DEL FIDEICOMISO A TRAVÉS DE LA UNIDAD JURIDICA DE LA ENTIDAD</t>
  </si>
  <si>
    <t>APORTACIÓN INICIAL:   MONTO: 382,312,80    FECHA: 07/11/2005
OBSERVACIONES: SE CREA EL FIDEICOMISO DEL FONDO DE AHORRO PARA QUE LA FIDUCIARIA ADMINISTRE LOS RECURSOS APORTADOS POR LA EMPRESA Y LOS TRABAJADORES, EL MONTO APORTADO POR LOS TRABAJADORES ASCENDIO A  430,944,23, LAS APORTACIONES EN EL PERIODO QUE SE REPORTA POR CUENTA DE LOS EMPLEADOS SINDICALIZADOS Y DE LA EMPRESA FUERON DE  861,888,46</t>
  </si>
  <si>
    <t>APORTACIÓN INICIAL:   MONTO: 250,676,26    FECHA: 30/01/2006
OBSERVACIONES: SE CONTINUA CON EL PROCESO DE EXTINCIÓN DEL FIDEICOMISO A TRAVÉS DE LA UNIDAD JURIDICA DE LA ENTIDAD</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</si>
  <si>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3,255,799,04 LAS APORTACIONES EN EL PERIODO QUE SE REPORTA POR CUENTA DE LOS FUNCIONARIOS Y LA EMPRESA ASCIENDE A 6,511,598,08 EL PAGO DE HONORARIOS ES CUBIERTO EN UN 100 POR CIENTO POR LOS EMPLEADOS</t>
  </si>
  <si>
    <t>APORTACIÓN INICIAL:   MONTO: 0,01    FECHA: 17/06/2004
OBSERVACIONES: MEDIANTE OFICIO NUMERO 510,-570 DE FECHA 8 DE MARZO DE 2010, LA DIRECCIÓN GENERAL ADJUNTA CONSULTIVA DE ASUNTOS CONTENCIOSOS DE LA SEDESOL, SOLICITA A LA DIRECCIÓN GENERAL DE LEGISLACIÓN Y CONSULTA ENTIDADES PARAESTATALES Y FIDEICOMISOS, UNA REUNIÓN EN LA QUE SE ABORDEN COMO TEMAS EL DECRETO DE EXTINCIÓN DEL FIDEICOMISO FONDO NACIONAL DE APOYO ECONÓMICO A LA VIVIENDA (FONAEVI) ASÍ COMO, LA MODIFICACIÓN AL CONTRATO CONSTITUTIVO DEL FIDEICOMISO FONDO NACIONAL DE HABITACIONES POPULARES</t>
  </si>
  <si>
    <t>APORTACIÓN INICIAL:   MONTO: 1,050,000,00    FECHA: 27/12/2001
OBSERVACIONES: INFORMACIÓN DEFINITIVA</t>
  </si>
  <si>
    <t>APORTACIÓN INICIAL:   MONTO: 999,996,00    FECHA: 27/12/2001
OBSERVACIONES: INFORMACIÓN DEFINITIVA</t>
  </si>
  <si>
    <t>APORTACIÓN INICIAL:   MONTO: 500,000,00    FECHA: 27/12/2001
OBSERVACIONES: INFORMACIÓN DEFINITIVA</t>
  </si>
  <si>
    <t>APORTACIÓN INICIAL:   MONTO: 750,000,00    FECHA: 27/12/2001
OBSERVACIONES: INFORMACIÓN DEFINITIVA</t>
  </si>
  <si>
    <t>APORTACIÓN INICIAL:   MONTO: 36,292,238,00    FECHA: 08/01/2010
OBSERVACIONES: EL DEPOSITO DE LA APORTACION INICIAL SE PAGO COMO ADEFAS, CON CARGO AL PRESUPUESTO DEL EJERCICIO FISCAL 2009 Y SE REALIZO EL 8 DE ENERO DE 2010</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</si>
  <si>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</si>
  <si>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212,400,000,00    FECHA: 28/10/1992
OBSERVACIONES: SE CONTINUARÁ CON LOS TRÁMITES PARA PROCEDER A LA EXTINCIÓN DEL FIDEICOMISO, DEBIDO A QUE YA CUMPLIÓ CON LOS OBJETIVOS POR EL CUAL FUE CREADO, EN CONSECUENCIA, FONATUR DEJÓ DE SER PROPIETARIO DEL TERRENO MATERIA DE ESTE FIDEICOMISO</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</si>
  <si>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</si>
  <si>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</si>
  <si>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0,01    FECHA: 25/06/1991
OBSERVACIONES: EL SALDO SE REPORTA AL MES DE FEBRERO DE 2010, YA QUE LA INSTITUCION FIDUCIARIA NO HA ENTREGADO EL ESTADO DE CUENTA AL MES DE MARZO</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</si>
  <si>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DEL FIDEICOMISO</t>
  </si>
  <si>
    <t>APORTACIÓN INICIAL:   MONTO: 525,000,00    FECHA: 18/10/1993
OBSERVACIONES: EL PATRIMONIO REPORTADO CORRESPONDE AL 31 DE DE DICIEMBRE DE 2009, LA INSTITUCION FIDUCIARIA NO HA ENVIADO EL ESTADO DE CUENTA CORRESPONDIENTE AL PRIMER TRIMESTRE DE 2010</t>
  </si>
  <si>
    <t>APORTACIÓN INICIAL:   MONTO: 600,000,00    FECHA: 28/11/1995
OBSERVACIONES: SE REPORTA A FEBRERO DE 2010, YA QUE NO SE HA ENTREGADO A ESTA UNIDAD ADMINISTRATIVA EL ESTADO DE CUENTA DE MARZO, EXISTE OTRA SUBCUENTA CON PATRIMONIO TOTAL DE 4,792,52 M,N, AL MISMO MES Y AÑO, PARA CONCORDAR CON LA TABLA SE ADAPTAN LAS CANTIDADES PARA OBTENER EL SALDO NETO DEL PERIODO A INFORMAR</t>
  </si>
  <si>
    <t>APORTACIÓN INICIAL:   MONTO: 0,01    FECHA: 15/05/1994
OBSERVACIONES: EL SALDO SE REPORTA HASTA EL MES DE ABRIL DE 2009, YA QUE LA INSTITUCION FIDUCIARIA NO HA ENTREGADO LOS DEMAS ESTADOS DE CUENTA CORRESPONDIENTES</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</si>
  <si>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PODTERIORES A LOS REPORTADOS</t>
  </si>
  <si>
    <t>APORTACIÓN INICIAL:   MONTO: 0,01    FECHA: 14/07/2004
OBSERVACIONES: EL SALDO SE REPORTA HASTA EL MES DE FEBRERO DE 2010, YA QUE LA INSTITUCION FIDUCIARIA NO HA ENTREGADO EL ESTADOS DE CUENTA DEL MES DE MARZO</t>
  </si>
  <si>
    <t>APORTACIÓN INICIAL:   MONTO: 14,257,183,68    FECHA: 28/12/2004
OBSERVACIONES: EL PATRIMONIO CORRESPONDE AL SALDO DE LA SUBCUENTA 5037024</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</si>
  <si>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</si>
  <si>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2010</t>
  </si>
  <si>
    <t xml:space="preserve">APORTACIÓN INICIAL:   MONTO: 50,000,000,00    FECHA: 28/09/2007
OBSERVACIONES: </t>
  </si>
  <si>
    <t xml:space="preserve">APORTACIÓN INICIAL:   MONTO: 776,000,000,00    FECHA: 28/09/2007
OBSERVACIONES: </t>
  </si>
  <si>
    <t>APORTACIÓN INICIAL:   MONTO: 10,000,00    FECHA: 22/12/2000
OBSERVACIONES: LA DISPONIBILIDAD ANTERIOR (36,367,575) AL 31 DE DICIEMBRE DE 2008, ESTÁ DETERMINADA DE ACUERDO AL FLUJO DE EFECTIVO DEL CUARTO TRIMESTRE DE 2008</t>
  </si>
  <si>
    <t>APORTACIÓN INICIAL:   MONTO: 17,704,562,00    FECHA: 27/07/2002
OBSERVACIONES: LAS CIFRAS REPORTADAS SON DEL MES DE FEBRERO, DEBIDO A QUE A LA FECHA NO SE HAN RECIBIDO LOS ESTADOS DE CUENTA DEL MES DE MARZO</t>
  </si>
  <si>
    <t>APORTACIÓN INICIAL:   MONTO: 27,459,862,00    FECHA: 27/09/2000
OBSERVACIONES: LAS CIFRAS REPORTADAS SON DEL MES DE OCTUBRE, DEBIDO A QUE A LA FECHA NO SE HAN RECIBIDO LOS ESTADOS DE CUENTA DE LOS MESES DE NOVIEMBRE Y DICIEMBRE, SIN EMBARGO, CUANDO SE LLEVE A CABO EL REGISTRO DE RENOVACIÓN DEL FIDEICOMISO, SE REGISTRARÁ AL MES DE DICIEMBRE</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</si>
  <si>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</si>
  <si>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30,000,000,00    FECHA: 15/10/1991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t>
  </si>
  <si>
    <t>APORTACIÓN INICIAL:   MONTO: 2,100,000,00    FECHA: 20/12/2001
OBSERVACIONES: POR LO QUE RESPECTA A LA INFORMACIÒN PRESENTADA EN INDICADOR ESTA SE PRESENTA CON CIFRAS ACUMULADAS</t>
  </si>
  <si>
    <t>APORTACIÓN INICIAL:   MONTO: 15,000,000,00    FECHA: 20/12/2002
OBSERVACIONES: POR LO QUE RESPECTA A LA INFORMACIÒN PRESENTADA EN INDICADOR ESTA SE PRESENTA CON CIFRAS ACUMULADAS</t>
  </si>
  <si>
    <t>APORTACIÓN INICIAL:   MONTO: 30,000,000,00    FECHA: 24/09/2003
OBSERVACIONES: POR LO QUE RESPECTA A LA INFORMACIÒN PRESENTADA EN INDICADOR ESTA SE PRESENTA CON CIFRAS ACUMULADAS</t>
  </si>
  <si>
    <t>APORTACIÓN INICIAL:   MONTO: 3,000,000,00    FECHA: 24/12/2003
OBSERVACIONES: POR LO QUE RESPECTA A LA INFORMACIÒN PRESENTADA EN INDICADOR ESTA SE PRESENTA CON CIFRAS ACUMULADAS</t>
  </si>
  <si>
    <t>APORTACIÓN INICIAL:   MONTO: 2,800,000,00    FECHA: 02/12/2008
OBSERVACIONES: POR LO QUE RESPECTA A LA INFORMACIÒN PRESENTADA EN INDICADOR ESTA SE PRESENTA CON CIFRAS ACUMULADAS</t>
  </si>
  <si>
    <t>APORTACIÓN INICIAL:   MONTO: 50,000,000,00    FECHA: 31/12/2009
OBSERVACIONES: POR LO QUE RESPECTA A LA INFORMACIÒN PRESENTADA EN INDICADOR ESTA SE PRESENTA CON CIFRAS ACUMULADAS</t>
  </si>
  <si>
    <t>APORTACIÓN INICIAL:   MONTO: 2,300,000,00    FECHA: 27/12/2006
OBSERVACIONES: AL CIERRE DEL MES DE MARZO NO SE HAN EJERCIDO ESTOS RECURSOS</t>
  </si>
  <si>
    <t>APORTACIÓN INICIAL:   MONTO: 18,050,00    FECHA: 07/11/2000
OBSERVACIONES: EL SALDO DE "APORTACIONES DE RECURSOS FISCALES", "APORTACIONES DE RECURSOS PROPIOS (PÚBLICOS FEDERALES)", "OTROS PRODUCTOS Y BENEFICIOS", "ENTEROS A LA TESOFE" Y "OTRAS APORTACIONES" POR LA CANTIDAD DE 0,00 (CERO PESOS MN) RESPECTIVAMENTE, OBEDECE A QUE ESTE FIDEICOMISO NO HA RECIBIDO DURANTE ESTE PERIODO CANTIDAD ALGUNA POR ESTOS CONCEPTOS, NO SE HAN REALIZADO EROGACIONES ACUMULADAS NI ENTEROS A LA TESOFE, EL SALDO DE DISPONIBILIDAD A DICIEMBRE DE 2008 CORRESPONDE A LA DISPONIBILIDAD PATRIMONIAL FINAL DE ESE EJERCICIO</t>
  </si>
  <si>
    <t>APORTACIÓN INICIAL:   MONTO: 5,355,000,00    FECHA: 21/12/2000
OBSERVACIONES: DURANTE EL PRIMER TRIMESTRE DEL 2010, SE CAPTARON INGRESOS POR RENDIMIENTOS DE LA CUENTA, ASÍ MISMO SE EJERCIERON COMISIONES POR MANEJO Y ADMINISTRACIÓN DEL FIDEICOMISO</t>
  </si>
  <si>
    <t>APORTACIÓN INICIAL:   MONTO: 8,232,521,89    FECHA: 01/02/2005
OBSERVACIONES: LA DISPONIBILIDAD FINAL DEL FIDEICOMISO, CORRESPONDE AL SUMAR AL RESULTADO DE EJERCICIOS ANTERIORES LOS INGRESOS POR RENDIMIENTOS MENOS LOS HONORARIOS A LA FIDUCIARIA POR EL 1ER TRIM DE 2010, RESULTADO UNA DISPONIBILIDAD DE 47,392,209,35 PARA APOYAR A PROYECTOS ESPECIFICOS AUTORIZADOS</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</si>
  <si>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</si>
  <si>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</si>
  <si>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25,000,000,00    FECHA: 27/09/2005
OBSERVACIONES: EL CONACYT Y EL GOBIERNO DEL ESTADO DE VERACRUZ PARTICIPAN COMO FIDEICOMITENTES EN EL FONDO</t>
  </si>
  <si>
    <t>APORTACIÓN INICIAL:   MONTO: 3,700,000,00    FECHA: 20/10/2004
OBSERVACIONES: EL CONACYT Y EL GOBIERNO DEL ESTADO DE MEXICO PARTICIPAN COMO FIDEICOMITENTES EN EL FONDO</t>
  </si>
  <si>
    <t>APORTACIÓN INICIAL:   MONTO: 14,000,000,00    FECHA: 29/09/2008
OBSERVACIONES: NO SE INFORMA DEL REPORTE DEL CUMPLIMIENTO DE LA MISIÓN Y F DEBIDO A QUE A LA FECHA NO SE TIENE TIENE INFORMACIÓN CORRESPONDIENTE</t>
  </si>
  <si>
    <t>APORTACIÓN INICIAL:   MONTO: 2,000,000,00    FECHA: 29/10/2001
OBSERVACIONES: EL CONACYT Y EL GOBIERNO DEL ESTADO DE BAJA CALIFORNIA SON FIDEICOMITENTES DEL FIDEICOMISO</t>
  </si>
  <si>
    <t>APORTACIÓN INICIAL:   MONTO: 1,500,000,00    FECHA: 24/07/2002
OBSERVACIONES: EL CONACYT Y EL GOBIERNO DEL ESTADO PARTICIPAN COMO FIDEICOMITENTES DEL FONDO</t>
  </si>
  <si>
    <t>APORTACIÓN INICIAL:   MONTO: 2,200,000,00    FECHA: 19/12/2002
OBSERVACIONES: EL CONACYT Y EL GOBIERNO DEL ESTADO DE CAMPECHE PARTICIPAN COMO FIDEICOMITENTES EN EL FONDO</t>
  </si>
  <si>
    <t xml:space="preserve">APORTACIÓN INICIAL:   MONTO: 3,000,000,00    FECHA: 07/03/2002
OBSERVACIONES: </t>
  </si>
  <si>
    <t>APORTACIÓN INICIAL:   MONTO: 2,000,000,00    FECHA: 17/12/2001
OBSERVACIONES: EL CONACYT Y EL GOBIERNO DEL ESTADO DE GUERRERO PARTICIPAN COMO FIDEICOMITENTES DEL FONDO</t>
  </si>
  <si>
    <t>APORTACIÓN INICIAL:   MONTO: 1,000,000,00    FECHA: 06/06/2003
OBSERVACIONES: EL CONACYT Y EL GOBIERNO DEL ESTADO PARTICIPAN COMO FIDEICOMITENTES EN EL FONDO</t>
  </si>
  <si>
    <t>APORTACIÓN INICIAL:   MONTO: 5,000,000,00    FECHA: 10/12/2002
OBSERVACIONES: EL CONACYT Y EL GOBIERNO DEL ESTADO DE MICHOACAN PARTICIPAN COMO FIDEICOMITENTES EN EL FONDO</t>
  </si>
  <si>
    <t>APORTACIÓN INICIAL:   MONTO: 7,300,000,00    FECHA: 24/07/2002
OBSERVACIONES: EL CONACYT Y EL GOBIERNO DEL ESTADO DE NAYARIT PARTICIPAN COMO FIDEICOMITENTES EN EL FONDO</t>
  </si>
  <si>
    <t>APORTACIÓN INICIAL:   MONTO: 5,000,000,00    FECHA: 16/12/2002
OBSERVACIONES: EL CONACYT Y EL GOBIERNO DEL ESTADO PARTICIPAN COMO FIDECOMITENTES DEL FONDO</t>
  </si>
  <si>
    <t>APORTACIÓN INICIAL:   MONTO: 6,000,000,00    FECHA: 01/03/2002
OBSERVACIONES: EL CONACYT Y EL GOBIERNO DEL ESTADO DE SAN LUIS POTOSI PARTICIPAN COMO FIDEICOMITENTES DEL FONDO</t>
  </si>
  <si>
    <t>APORTACIÓN INICIAL:   MONTO: 5,000,000,00    FECHA: 25/02/2004
OBSERVACIONES: EL CONACYT Y EL GOBIERNO DEL ESTADO DE SINALOA PARTICIPAN COMO FIDEICOMITENTES EN EL FONDO</t>
  </si>
  <si>
    <t>APORTACIÓN INICIAL:   MONTO: 2,000,000,00    FECHA: 11/01/2002
OBSERVACIONES: EL CONACYT Y EL GOBIERNO DEL ESTADO DE TLAXCALA PARTICIPAN COMO FIDEICOMITENTES EN EL FONDO</t>
  </si>
  <si>
    <t>APORTACIÓN INICIAL:   MONTO: 3,000,000,00    FECHA: 02/04/2002
OBSERVACIONES: EL CONACYT Y EL GOBIERNO DEL ESTADO DE ZACATECAS PARTICIPAN COMO FIDEICOMITENTES EN EL FONDO</t>
  </si>
  <si>
    <t>APORTACIÓN INICIAL:   MONTO: 2,964,500,00    FECHA: 31/10/2000
OBSERVACIONES: APORTACIONES AL "GTC" DE CANARIAS, ESPAÑA, PARA LA PARTICIPACION CIENTIFICA, EN EL SISTEMA DEL PROCESO INTEGRAL DE PROGRAMACION Y PRESUPUESTO "PIPP" DEL EJERCICIO 2010, SE ENCUENTRA VIGENTE LA CLAVE DE ACTUALIZACION DEL CONTRATO ANALOGO</t>
  </si>
  <si>
    <t>APORTACIÓN INICIAL:   MONTO: 1,036,528,00    FECHA: 17/07/1991
OBSERVACIONES: EL SALDO DEL CUARTO TRIMESTRE DEL 2009, SE MODIFICA YA QUE LAS CIFRAS PRESENTADAS ERAN PRELIMIARES POR LO QUE EN LE PRESENTE INFORME HAY UNA DISMINUCION DE 63,999,98 DE ACUERDO A LOS AJUSTES REALIZADOS POR LA AUDITORIA EXTERNA Y QUE SE PRESENTA EN LOS ESTADOS FINANCIEROS DICTAMINADOS</t>
  </si>
  <si>
    <t>APORTACIÓN INICIAL:   MONTO: 110,000,00    FECHA: 01/04/1991
OBSERVACIONES: *NOTA ACLARATORIA,- TODA VEZ QUE EL PROCEDIMIENTO IMPLEMENTADO DESDE 2008 CARECIO DE CONSISTENCIA (HECHO DETECTADO POR LA AUDITORIA SUPERIOR DE LA FEDERACIÓN EN SU REVISIÓN A LA CUENTA PÚBLICA 2008), LAS CIFRAS PLASMADAS HASTA EL 4º TRIMESTRE DE 2009 TIENEN EL CARÁCTER DE PRELIMINAR Y YA QUE SE PRETENDE CORREGIR ESTA SITUACIÓN, SE TOMO LA DETERMINACIÓN DE MODIFICAR LA DISPONIBLIDAD REPORTADA DE  261,055,153 A DICIEMBRE DE 2009,SUSTITUYENDOLA POR LA DEFINITIVA Y CORRECTA QUE REGISTRAN LOS ESTADOS FINANCIEROS EMITIDOS POR BANCO DEL BAJÍO, LO QUE IMPLICA UNA DISMINUCIÓN DE  49,276,794</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</si>
  <si>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2009, UN PATRIMONIO DE $3,058,990.65</t>
  </si>
  <si>
    <t>DESTINO:  FINANCIAR Y COMPLEMENTAR EL FINANCIAMIENTO DE PROYECTOS ESPECÍFICOS DE INVESTIGACIÓNLA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</si>
  <si>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Primer Trimestre de 2010</t>
  </si>
  <si>
    <t>DESTINO: DURANTE EL PRIMER TRIMESTRE DE 2010, SE TUVIERON EGRESOS POR 325.6 MILLONES DE PESOS (MP), 321.9 MP POR ENTREGA A LOS ESTADOS PARA GASTO EN INVERSIÓN EN INFRAESTRUCTURA Y EQUIPAMIENTO, 3.0 MP POR ENTEROS A LA TESOFE Y 0.7 MP POR HONORARIOS FIDUCIARIOS.
CUMPLIMIENTO DE LA MISIÓN:
AL 31 DE MARZO DE 2010 NO SE HAN REGISTRADO APORTACIONES DE RECURSOS AL PATRIMONIO DEL FIES, POR CONCEPTO DE INGRESOS EXCEDENTES, DE ACUERDO CON EL ARTÍCULO 19, FRACCIÓN IV, INCISO D), Y FRACCIÓN V, INCISO B), DE LA LFPRH; 12 DE SU REGLAMENTO, Y 8, FRACCIÓN V, DEL PEF 2008. DEL EJERCICIO 2008, SE ENTREGARON UN TOTAL DE 321.9 MP PARA GASTO EN PROGRAMAS Y PROYECTOS DE INFRAESTRUCTURA Y EQUIPAMIENTO DE LAS ENTIDADES FEDERATIVAS.</t>
  </si>
  <si>
    <t>APORTACIÓN INICIAL:   MONTO: 1,000,000,00    FECHA: 23/04/2003
OBSERVACIONES: -</t>
  </si>
  <si>
    <t>DESTINO:AL 1ER TRIM DEL EJERCICIO FISCAL DE 2010, SE REALIZARON EROGACIONES POR 203.4 MILES DE PESOS, POR CONCEPTO DE HONORARIOS FIDUCIARIOS Y COMISIONES BANCARIAS; PARA DICHO TRIM NO CORRESPONDIÓ REALIZAR COMPENSACIONES A LAS ENTIDADES FEDERATIVAS Y MUNICIPIOS CON RECURSOS DEL FEIEF, EN RAZÓN DE QUE NO SE PRESENTO ALGUNA DISMINUCIÓN DE LA RECAUDACIÓN FEDERAL PARTICIPABLE EN LAS PARTICIPACIONES EN INGRESOS FEDERALES.LA RESERVA DEL FEIEF, SE UBICÓ EN UN TOTAL DE 6,099.3 MP, AL 31 DE MARZO DE 2010.
CUMPLIMIENTO DE LA MISIÓN:
AL 31 DE MARZO DE 2010 NO SE HAN REGISTRADO APORTACIONES DE RECURSOS AL PATRIMONIO DEL FEIEF POR CONCEPTO DE APORTACIONES PARA LA RESERVA DEL FEIEF POR INGRESOS EXCEDENTES, DE CONFORMIDAD CON EL ART. 19, FRACCIÓN IV, INCISO A), DE LA LFPRH, Y 12 DE SU REGLAMENTO; NI TAMPOCO POR EL DEEP, CONFORME AL ART. 257 DE LA LEY FEDERAL DE DERECHOS PARA LA RESERVA. AL 1ER TRIM DE 2010, LOS RECURSOS DEL FEIEF GENERADOS POR CONCEPTO DE RENDIMIENTOS, SE ENCUENTRAN EN LAS SUBCUENTAS ESPECIFICAS DEL FIDEICOMISO</t>
  </si>
  <si>
    <t>APORTACIÓN INICIAL:   MONTO: 250,000,00    FECHA: 05/05/2006
OBSERVACIONES: COMO SE MENCIONA EN EL PRESENTE, NO SE HAN REALIZADO APORTACIONES DE RECURSOS AL FEIEF DURANTE EL PRIMER TRIMESTRE DE 2010.</t>
  </si>
  <si>
    <t>APORTACIÓN INICIAL:   MONTO: 50,000,00    FECHA: 16/05/2006
OBSERVACIONES:LOS INGRESOS SE COMPONEN DE: APORTACIONES AL FIDEICOMISO+APORTACIONES PAGO HONORARIOS FIDUCIARIOS+DEVOLUCIÓN DE RECURSOS NO UTILIZADOS POR DEPENDENCIAS Y ENTIDADES. LOS EGRESOS SE COMPONEN DE: PAGO DE HONORARIOS FIDUCIARIOS.</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</si>
</sst>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4">
    <font>
      <sz val="10"/>
      <name val="Arial"/>
    </font>
    <font>
      <sz val="10"/>
      <color indexed="8"/>
      <name val="Arial"/>
      <family val="2"/>
    </font>
    <font>
      <sz val="8"/>
      <name val="Arial"/>
      <family val="2"/>
    </font>
    <font>
      <sz val="8"/>
      <name val="Arial"/>
      <family val="2"/>
    </font>
    <font>
      <b/>
      <sz val="8"/>
      <name val="Arial"/>
      <family val="2"/>
    </font>
    <font>
      <sz val="9"/>
      <name val="Arial"/>
      <family val="2"/>
    </font>
    <font>
      <sz val="8"/>
      <color indexed="8"/>
      <name val="Arial"/>
      <family val="2"/>
    </font>
    <font>
      <b/>
      <sz val="9"/>
      <name val="Arial"/>
      <family val="2"/>
    </font>
    <font>
      <b/>
      <sz val="12"/>
      <name val="Arial"/>
      <family val="2"/>
    </font>
    <font>
      <b/>
      <sz val="8"/>
      <name val="Arial"/>
      <family val="2"/>
    </font>
    <font>
      <b/>
      <sz val="10"/>
      <name val="Arial"/>
      <family val="2"/>
    </font>
    <font>
      <sz val="10"/>
      <color indexed="9"/>
      <name val="EurekaSans-Bold"/>
      <family val="3"/>
    </font>
    <font>
      <b/>
      <sz val="10"/>
      <color indexed="23"/>
      <name val="EurekaSans-Medium"/>
      <family val="3"/>
    </font>
    <font>
      <sz val="8"/>
      <color indexed="9"/>
      <name val="Arial"/>
      <family val="2"/>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s>
  <cellStyleXfs count="2">
    <xf numFmtId="0" fontId="0" fillId="0" borderId="0"/>
    <xf numFmtId="164" fontId="1" fillId="0" borderId="0" applyFont="0" applyFill="0" applyBorder="0" applyAlignment="0" applyProtection="0"/>
  </cellStyleXfs>
  <cellXfs count="108">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8"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1" fontId="5" fillId="2" borderId="2" xfId="0" applyNumberFormat="1" applyFont="1" applyFill="1" applyBorder="1" applyAlignment="1">
      <alignment horizontal="left" vertical="center" wrapText="1"/>
    </xf>
    <xf numFmtId="4" fontId="5" fillId="2" borderId="2" xfId="0" applyNumberFormat="1" applyFont="1" applyFill="1" applyBorder="1" applyAlignment="1">
      <alignment horizontal="right" vertical="center" wrapText="1"/>
    </xf>
    <xf numFmtId="0" fontId="5" fillId="3" borderId="3" xfId="0" applyFont="1" applyFill="1" applyBorder="1" applyAlignment="1">
      <alignment horizontal="right" vertical="center" wrapText="1"/>
    </xf>
    <xf numFmtId="0" fontId="7"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1" fontId="5" fillId="3" borderId="2" xfId="0" applyNumberFormat="1" applyFont="1" applyFill="1" applyBorder="1" applyAlignment="1">
      <alignment horizontal="left" vertical="center" wrapText="1"/>
    </xf>
    <xf numFmtId="4" fontId="5" fillId="3" borderId="2" xfId="0" applyNumberFormat="1" applyFont="1" applyFill="1" applyBorder="1" applyAlignment="1">
      <alignment horizontal="right" vertical="center" wrapText="1"/>
    </xf>
    <xf numFmtId="0" fontId="7"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1" fontId="5" fillId="4" borderId="2" xfId="0" applyNumberFormat="1" applyFont="1" applyFill="1" applyBorder="1" applyAlignment="1">
      <alignment horizontal="left" vertical="center" wrapText="1"/>
    </xf>
    <xf numFmtId="4" fontId="5" fillId="4" borderId="2" xfId="0" applyNumberFormat="1" applyFont="1" applyFill="1" applyBorder="1" applyAlignment="1">
      <alignment horizontal="left" vertical="center" wrapText="1"/>
    </xf>
    <xf numFmtId="4" fontId="6" fillId="0" borderId="1" xfId="0" applyNumberFormat="1" applyFont="1" applyFill="1" applyBorder="1" applyAlignment="1">
      <alignment horizontal="left" vertical="top"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1" fontId="9" fillId="5" borderId="5" xfId="0" applyNumberFormat="1" applyFont="1" applyFill="1" applyBorder="1" applyAlignment="1">
      <alignment horizontal="center" vertical="center" wrapText="1"/>
    </xf>
    <xf numFmtId="4" fontId="9" fillId="5" borderId="5" xfId="0" applyNumberFormat="1"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0" xfId="0" applyFont="1" applyFill="1" applyBorder="1"/>
    <xf numFmtId="0" fontId="10" fillId="0" borderId="0" xfId="0" applyFont="1" applyFill="1" applyBorder="1" applyAlignment="1">
      <alignment vertical="top"/>
    </xf>
    <xf numFmtId="0" fontId="3" fillId="0" borderId="0" xfId="0" applyFont="1" applyFill="1" applyBorder="1" applyAlignment="1">
      <alignment vertical="top"/>
    </xf>
    <xf numFmtId="0" fontId="5" fillId="2" borderId="7" xfId="0" applyNumberFormat="1" applyFont="1" applyFill="1" applyBorder="1" applyAlignment="1">
      <alignment horizontal="left" vertical="center" wrapText="1"/>
    </xf>
    <xf numFmtId="0" fontId="5" fillId="3" borderId="7" xfId="0" applyNumberFormat="1" applyFont="1" applyFill="1" applyBorder="1" applyAlignment="1">
      <alignment horizontal="left" vertical="center" wrapText="1"/>
    </xf>
    <xf numFmtId="0" fontId="5" fillId="4" borderId="7" xfId="0" applyNumberFormat="1" applyFont="1" applyFill="1" applyBorder="1" applyAlignment="1">
      <alignment horizontal="left" vertical="center" wrapText="1"/>
    </xf>
    <xf numFmtId="0" fontId="5" fillId="3" borderId="8" xfId="0" applyFont="1" applyFill="1" applyBorder="1" applyAlignment="1">
      <alignment horizontal="left" vertical="center" wrapText="1"/>
    </xf>
    <xf numFmtId="4" fontId="5" fillId="3" borderId="8" xfId="0" applyNumberFormat="1" applyFont="1" applyFill="1" applyBorder="1" applyAlignment="1">
      <alignment horizontal="right" vertical="center" wrapText="1"/>
    </xf>
    <xf numFmtId="0" fontId="7" fillId="3" borderId="8" xfId="0" applyFont="1" applyFill="1" applyBorder="1" applyAlignment="1">
      <alignment horizontal="center" vertical="center" wrapText="1"/>
    </xf>
    <xf numFmtId="1" fontId="5" fillId="3" borderId="8" xfId="0" applyNumberFormat="1"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0" xfId="0" applyFont="1" applyFill="1" applyBorder="1" applyAlignment="1">
      <alignment horizontal="left" vertical="center"/>
    </xf>
    <xf numFmtId="0" fontId="5" fillId="6" borderId="0" xfId="0" applyFont="1" applyFill="1" applyBorder="1" applyAlignment="1">
      <alignment horizontal="left" vertical="center"/>
    </xf>
    <xf numFmtId="1" fontId="5" fillId="3" borderId="2" xfId="0" applyNumberFormat="1" applyFont="1" applyFill="1" applyBorder="1" applyAlignment="1">
      <alignment vertical="center" wrapText="1"/>
    </xf>
    <xf numFmtId="0" fontId="5" fillId="3" borderId="0" xfId="0" applyFont="1" applyFill="1" applyBorder="1" applyAlignment="1">
      <alignment vertical="center"/>
    </xf>
    <xf numFmtId="0" fontId="3" fillId="0" borderId="0" xfId="0" applyFont="1" applyFill="1" applyBorder="1" applyAlignment="1">
      <alignment vertical="top" wrapText="1"/>
    </xf>
    <xf numFmtId="0" fontId="5" fillId="0" borderId="3" xfId="0" applyFont="1" applyFill="1" applyBorder="1" applyAlignment="1">
      <alignment horizontal="right" vertical="center" wrapText="1"/>
    </xf>
    <xf numFmtId="1" fontId="5" fillId="0" borderId="2" xfId="0" applyNumberFormat="1" applyFont="1" applyFill="1" applyBorder="1" applyAlignment="1">
      <alignment vertical="center" wrapText="1"/>
    </xf>
    <xf numFmtId="0" fontId="5" fillId="0" borderId="0" xfId="0" applyFont="1" applyFill="1" applyBorder="1" applyAlignment="1">
      <alignment vertical="center"/>
    </xf>
    <xf numFmtId="0" fontId="3" fillId="0" borderId="0" xfId="0" applyFont="1" applyFill="1" applyBorder="1" applyAlignment="1">
      <alignment wrapText="1"/>
    </xf>
    <xf numFmtId="0" fontId="2" fillId="0" borderId="0" xfId="0" applyFont="1" applyFill="1" applyBorder="1" applyAlignment="1">
      <alignment horizontal="center" vertical="center"/>
    </xf>
    <xf numFmtId="0" fontId="9" fillId="5" borderId="9" xfId="0" applyFont="1" applyFill="1" applyBorder="1" applyAlignment="1">
      <alignment horizontal="center" vertical="center" wrapText="1"/>
    </xf>
    <xf numFmtId="0" fontId="2" fillId="0" borderId="10" xfId="0" applyFont="1" applyFill="1" applyBorder="1" applyAlignment="1">
      <alignment vertical="top" wrapText="1"/>
    </xf>
    <xf numFmtId="166" fontId="4" fillId="0" borderId="0" xfId="0" applyNumberFormat="1" applyFont="1" applyFill="1" applyBorder="1" applyAlignment="1">
      <alignment horizontal="center" vertical="top"/>
    </xf>
    <xf numFmtId="4" fontId="3" fillId="0" borderId="0" xfId="0" applyNumberFormat="1" applyFont="1" applyFill="1" applyBorder="1" applyAlignment="1">
      <alignment vertical="top"/>
    </xf>
    <xf numFmtId="4" fontId="3" fillId="0" borderId="0" xfId="0" applyNumberFormat="1" applyFont="1" applyFill="1" applyBorder="1" applyAlignment="1">
      <alignment vertical="top" wrapText="1"/>
    </xf>
    <xf numFmtId="0" fontId="13" fillId="0" borderId="11" xfId="0"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horizontal="right" vertical="top" wrapText="1"/>
    </xf>
    <xf numFmtId="0" fontId="5" fillId="6" borderId="12" xfId="0" applyFont="1" applyFill="1" applyBorder="1" applyAlignment="1">
      <alignment horizontal="left" vertical="center" wrapText="1"/>
    </xf>
    <xf numFmtId="0" fontId="7" fillId="6" borderId="13" xfId="0" applyFont="1" applyFill="1" applyBorder="1" applyAlignment="1">
      <alignment horizontal="center" vertical="center" wrapText="1"/>
    </xf>
    <xf numFmtId="0" fontId="5" fillId="6" borderId="13" xfId="0" applyFont="1" applyFill="1" applyBorder="1" applyAlignment="1">
      <alignment horizontal="left" vertical="center" wrapText="1"/>
    </xf>
    <xf numFmtId="1" fontId="5" fillId="6" borderId="13" xfId="0" applyNumberFormat="1" applyFont="1" applyFill="1" applyBorder="1" applyAlignment="1">
      <alignment horizontal="left" vertical="center" wrapText="1"/>
    </xf>
    <xf numFmtId="4" fontId="5" fillId="6" borderId="13" xfId="0" applyNumberFormat="1" applyFont="1" applyFill="1" applyBorder="1" applyAlignment="1">
      <alignment horizontal="left" vertical="center" wrapText="1"/>
    </xf>
    <xf numFmtId="0" fontId="5" fillId="6" borderId="14" xfId="0" applyNumberFormat="1" applyFont="1" applyFill="1" applyBorder="1" applyAlignment="1">
      <alignment horizontal="left" vertical="center" wrapText="1"/>
    </xf>
    <xf numFmtId="0" fontId="5" fillId="3" borderId="15" xfId="0" applyFont="1" applyFill="1" applyBorder="1" applyAlignment="1">
      <alignment horizontal="right" vertical="center" wrapText="1"/>
    </xf>
    <xf numFmtId="0" fontId="5" fillId="3" borderId="16" xfId="0" applyNumberFormat="1" applyFont="1" applyFill="1" applyBorder="1" applyAlignment="1">
      <alignment horizontal="left" vertical="center" wrapText="1"/>
    </xf>
    <xf numFmtId="1" fontId="5" fillId="3" borderId="8" xfId="0" applyNumberFormat="1" applyFont="1" applyFill="1" applyBorder="1" applyAlignment="1">
      <alignment vertical="center" wrapText="1"/>
    </xf>
    <xf numFmtId="0" fontId="5" fillId="6" borderId="19" xfId="0" applyFont="1" applyFill="1" applyBorder="1" applyAlignment="1">
      <alignment horizontal="left" vertical="center" wrapText="1"/>
    </xf>
    <xf numFmtId="0" fontId="7" fillId="6" borderId="0" xfId="0" applyFont="1" applyFill="1" applyBorder="1" applyAlignment="1">
      <alignment horizontal="center" vertical="center" wrapText="1"/>
    </xf>
    <xf numFmtId="0" fontId="5" fillId="6" borderId="0" xfId="0" applyFont="1" applyFill="1" applyBorder="1" applyAlignment="1">
      <alignment horizontal="left" vertical="center" wrapText="1"/>
    </xf>
    <xf numFmtId="1" fontId="5" fillId="6" borderId="0" xfId="0" applyNumberFormat="1" applyFont="1" applyFill="1" applyBorder="1" applyAlignment="1">
      <alignment horizontal="left" vertical="center" wrapText="1"/>
    </xf>
    <xf numFmtId="4" fontId="5" fillId="6" borderId="0" xfId="0" applyNumberFormat="1" applyFont="1" applyFill="1" applyBorder="1" applyAlignment="1">
      <alignment horizontal="left" vertical="center" wrapText="1"/>
    </xf>
    <xf numFmtId="0" fontId="5" fillId="6" borderId="20" xfId="0" applyNumberFormat="1" applyFont="1" applyFill="1" applyBorder="1" applyAlignment="1">
      <alignment horizontal="left" vertical="center" wrapText="1"/>
    </xf>
    <xf numFmtId="0" fontId="5" fillId="4" borderId="15" xfId="0" applyFont="1" applyFill="1" applyBorder="1" applyAlignment="1">
      <alignment horizontal="left" vertical="center" wrapText="1"/>
    </xf>
    <xf numFmtId="0" fontId="7" fillId="4" borderId="8" xfId="0" applyFont="1" applyFill="1" applyBorder="1" applyAlignment="1">
      <alignment horizontal="center" vertical="center" wrapText="1"/>
    </xf>
    <xf numFmtId="0" fontId="5" fillId="4" borderId="8" xfId="0" applyFont="1" applyFill="1" applyBorder="1" applyAlignment="1">
      <alignment horizontal="left" vertical="center" wrapText="1"/>
    </xf>
    <xf numFmtId="1" fontId="5" fillId="4" borderId="8" xfId="0" applyNumberFormat="1" applyFont="1" applyFill="1" applyBorder="1" applyAlignment="1">
      <alignment horizontal="left" vertical="center" wrapText="1"/>
    </xf>
    <xf numFmtId="4" fontId="5" fillId="4" borderId="8" xfId="0" applyNumberFormat="1" applyFont="1" applyFill="1" applyBorder="1" applyAlignment="1">
      <alignment horizontal="left" vertical="center" wrapText="1"/>
    </xf>
    <xf numFmtId="0" fontId="5" fillId="4" borderId="16" xfId="0" applyNumberFormat="1" applyFont="1" applyFill="1" applyBorder="1" applyAlignment="1">
      <alignment horizontal="left" vertical="center" wrapText="1"/>
    </xf>
    <xf numFmtId="4" fontId="5" fillId="2" borderId="2" xfId="0" applyNumberFormat="1" applyFont="1" applyFill="1" applyBorder="1" applyAlignment="1">
      <alignment horizontal="left" vertical="center" wrapText="1"/>
    </xf>
    <xf numFmtId="4" fontId="5" fillId="3" borderId="2" xfId="0" applyNumberFormat="1" applyFont="1" applyFill="1" applyBorder="1" applyAlignment="1">
      <alignment horizontal="left" vertical="center" wrapText="1"/>
    </xf>
    <xf numFmtId="4" fontId="5" fillId="3" borderId="8" xfId="0" applyNumberFormat="1" applyFont="1" applyFill="1" applyBorder="1" applyAlignment="1">
      <alignment horizontal="left" vertical="center" wrapText="1"/>
    </xf>
    <xf numFmtId="4" fontId="3" fillId="0" borderId="0" xfId="0" applyNumberFormat="1" applyFont="1" applyAlignment="1">
      <alignment wrapText="1"/>
    </xf>
    <xf numFmtId="0" fontId="2" fillId="0" borderId="3" xfId="0" applyFont="1" applyFill="1" applyBorder="1" applyAlignment="1">
      <alignment horizontal="right" vertical="top" wrapText="1"/>
    </xf>
    <xf numFmtId="0" fontId="2" fillId="0" borderId="1" xfId="0" applyFont="1" applyFill="1" applyBorder="1" applyAlignment="1">
      <alignment horizontal="right" vertical="top" wrapText="1"/>
    </xf>
    <xf numFmtId="0" fontId="2" fillId="0" borderId="1" xfId="0" applyFont="1" applyFill="1" applyBorder="1" applyAlignment="1">
      <alignment vertical="top" wrapText="1"/>
    </xf>
    <xf numFmtId="13" fontId="2" fillId="0" borderId="1" xfId="0" applyNumberFormat="1" applyFont="1" applyFill="1" applyBorder="1" applyAlignment="1">
      <alignment horizontal="left" vertical="top" wrapText="1"/>
    </xf>
    <xf numFmtId="0" fontId="2" fillId="0" borderId="17" xfId="0" applyFont="1" applyFill="1" applyBorder="1" applyAlignment="1">
      <alignment horizontal="left" vertical="top" wrapText="1"/>
    </xf>
    <xf numFmtId="165" fontId="2" fillId="0" borderId="17" xfId="0" applyNumberFormat="1" applyFont="1" applyFill="1" applyBorder="1" applyAlignment="1">
      <alignment horizontal="right" vertical="top" wrapText="1"/>
    </xf>
    <xf numFmtId="0" fontId="2" fillId="0" borderId="18" xfId="0" applyFont="1" applyFill="1" applyBorder="1" applyAlignment="1">
      <alignment horizontal="left" vertical="top" wrapText="1"/>
    </xf>
    <xf numFmtId="0" fontId="2" fillId="0" borderId="6" xfId="0" applyFont="1" applyFill="1" applyBorder="1" applyAlignment="1">
      <alignment horizontal="right" vertical="top" wrapText="1"/>
    </xf>
    <xf numFmtId="0" fontId="2" fillId="0" borderId="0" xfId="0" applyFont="1" applyFill="1" applyBorder="1" applyAlignment="1">
      <alignment vertical="top" wrapText="1"/>
    </xf>
    <xf numFmtId="0" fontId="7" fillId="3" borderId="23"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4" borderId="22" xfId="0" applyFont="1" applyFill="1" applyBorder="1" applyAlignment="1">
      <alignment horizontal="left" vertical="center" wrapText="1" indent="4"/>
    </xf>
    <xf numFmtId="0" fontId="7" fillId="4" borderId="2" xfId="0" applyFont="1" applyFill="1" applyBorder="1" applyAlignment="1">
      <alignment horizontal="left" vertical="center" wrapText="1" indent="4"/>
    </xf>
    <xf numFmtId="0" fontId="7" fillId="6" borderId="21" xfId="0" applyFont="1" applyFill="1" applyBorder="1" applyAlignment="1">
      <alignment horizontal="left" vertical="center" wrapText="1" indent="5"/>
    </xf>
    <xf numFmtId="0" fontId="7" fillId="6" borderId="13" xfId="0" applyFont="1" applyFill="1" applyBorder="1" applyAlignment="1">
      <alignment horizontal="left" vertical="center" wrapText="1" indent="5"/>
    </xf>
    <xf numFmtId="0" fontId="7" fillId="6" borderId="24" xfId="0" applyFont="1" applyFill="1" applyBorder="1" applyAlignment="1">
      <alignment horizontal="left" vertical="center" wrapText="1" indent="5"/>
    </xf>
    <xf numFmtId="0" fontId="7" fillId="6" borderId="0" xfId="0" applyFont="1" applyFill="1" applyBorder="1" applyAlignment="1">
      <alignment horizontal="left" vertical="center" wrapText="1" indent="5"/>
    </xf>
    <xf numFmtId="0" fontId="7" fillId="4" borderId="23" xfId="0" applyFont="1" applyFill="1" applyBorder="1" applyAlignment="1">
      <alignment horizontal="left" vertical="center" wrapText="1" indent="4"/>
    </xf>
    <xf numFmtId="0" fontId="7" fillId="4" borderId="8" xfId="0" applyFont="1" applyFill="1" applyBorder="1" applyAlignment="1">
      <alignment horizontal="left" vertical="center" wrapText="1" indent="4"/>
    </xf>
    <xf numFmtId="0" fontId="11" fillId="7" borderId="0" xfId="0" applyFont="1" applyFill="1" applyBorder="1" applyAlignment="1">
      <alignment horizontal="center" vertical="center" wrapText="1"/>
    </xf>
    <xf numFmtId="0" fontId="12" fillId="0" borderId="25" xfId="0" applyFont="1" applyBorder="1" applyAlignment="1">
      <alignment horizontal="left" vertical="center" wrapText="1" indent="3"/>
    </xf>
    <xf numFmtId="0" fontId="12" fillId="0" borderId="26" xfId="0" applyFont="1" applyBorder="1" applyAlignment="1">
      <alignment horizontal="left" vertical="center" wrapText="1" indent="3"/>
    </xf>
    <xf numFmtId="0" fontId="10" fillId="0" borderId="0" xfId="0" applyFont="1" applyFill="1" applyBorder="1" applyAlignment="1">
      <alignment horizontal="center" wrapText="1"/>
    </xf>
    <xf numFmtId="0" fontId="10" fillId="0" borderId="0" xfId="0" applyFont="1" applyFill="1" applyBorder="1" applyAlignment="1">
      <alignment horizontal="center" vertical="top" wrapText="1"/>
    </xf>
    <xf numFmtId="0" fontId="7" fillId="2" borderId="2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6" borderId="22" xfId="0" applyFont="1" applyFill="1" applyBorder="1" applyAlignment="1">
      <alignment horizontal="left" vertical="center" wrapText="1" indent="5"/>
    </xf>
    <xf numFmtId="0" fontId="7" fillId="6" borderId="2" xfId="0" applyFont="1" applyFill="1" applyBorder="1" applyAlignment="1">
      <alignment horizontal="left" vertical="center" wrapText="1" indent="5"/>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9524</xdr:colOff>
      <xdr:row>5</xdr:row>
      <xdr:rowOff>323850</xdr:rowOff>
    </xdr:from>
    <xdr:to>
      <xdr:col>21</xdr:col>
      <xdr:colOff>3644899</xdr:colOff>
      <xdr:row>5</xdr:row>
      <xdr:rowOff>330200</xdr:rowOff>
    </xdr:to>
    <xdr:sp macro="" textlink="">
      <xdr:nvSpPr>
        <xdr:cNvPr id="9220" name="Line 4"/>
        <xdr:cNvSpPr>
          <a:spLocks noChangeShapeType="1"/>
        </xdr:cNvSpPr>
      </xdr:nvSpPr>
      <xdr:spPr bwMode="auto">
        <a:xfrm>
          <a:off x="24888824" y="1250950"/>
          <a:ext cx="3635375" cy="6350"/>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Y480"/>
  <sheetViews>
    <sheetView showGridLines="0" tabSelected="1" view="pageBreakPreview" topLeftCell="B1" zoomScale="60" zoomScaleNormal="50" workbookViewId="0">
      <pane ySplit="6" topLeftCell="A7" activePane="bottomLeft" state="frozen"/>
      <selection sqref="A1:E1"/>
      <selection pane="bottomLeft" activeCell="B7" sqref="B7:D7"/>
    </sheetView>
  </sheetViews>
  <sheetFormatPr baseColWidth="10" defaultRowHeight="13.5" customHeight="1" outlineLevelRow="3"/>
  <cols>
    <col min="1" max="1" width="4.5703125" style="1" hidden="1" customWidth="1"/>
    <col min="2" max="2" width="17.28515625" style="2" customWidth="1"/>
    <col min="3" max="3" width="6.5703125" style="2" customWidth="1"/>
    <col min="4" max="4" width="9.140625" style="2" customWidth="1"/>
    <col min="5" max="5" width="8.42578125" style="1" customWidth="1"/>
    <col min="6" max="6" width="16.5703125" style="1" hidden="1" customWidth="1"/>
    <col min="7" max="7" width="18.5703125" style="2" customWidth="1"/>
    <col min="8" max="8" width="17.85546875" style="2" customWidth="1"/>
    <col min="9" max="9" width="17" style="1" customWidth="1"/>
    <col min="10" max="10" width="40.7109375" style="2" customWidth="1"/>
    <col min="11" max="11" width="48.7109375" style="2" customWidth="1"/>
    <col min="12" max="12" width="19" style="2" hidden="1" customWidth="1"/>
    <col min="13" max="13" width="15.42578125" style="2" customWidth="1"/>
    <col min="14" max="14" width="15.85546875" style="2" customWidth="1"/>
    <col min="15" max="15" width="15.85546875" style="77" hidden="1" customWidth="1"/>
    <col min="16" max="16" width="18" style="3" customWidth="1"/>
    <col min="17" max="17" width="16.5703125" style="3" customWidth="1"/>
    <col min="18" max="18" width="17.42578125" style="3" customWidth="1"/>
    <col min="19" max="19" width="63.7109375" style="2" customWidth="1"/>
    <col min="20" max="20" width="18.42578125" style="3" customWidth="1"/>
    <col min="21" max="21" width="17.140625" style="2" customWidth="1"/>
    <col min="22" max="22" width="69" style="2" customWidth="1"/>
    <col min="23" max="23" width="7.28515625" style="1" customWidth="1"/>
    <col min="24" max="24" width="6.140625" style="43" customWidth="1"/>
    <col min="25" max="25" width="11.85546875" style="43" customWidth="1"/>
    <col min="26" max="51" width="54.5703125" style="43" customWidth="1"/>
    <col min="52" max="16384" width="11.42578125" style="43"/>
  </cols>
  <sheetData>
    <row r="1" spans="1:25" ht="22.5" customHeight="1" thickBot="1">
      <c r="B1" s="97" t="s">
        <v>460</v>
      </c>
      <c r="C1" s="97"/>
      <c r="D1" s="97"/>
      <c r="E1" s="97"/>
      <c r="F1" s="97"/>
      <c r="G1" s="97"/>
      <c r="H1" s="97"/>
      <c r="I1" s="97"/>
      <c r="J1" s="97"/>
      <c r="K1" s="97"/>
      <c r="M1" s="98" t="s">
        <v>1989</v>
      </c>
      <c r="N1" s="98"/>
      <c r="O1" s="98"/>
      <c r="P1" s="99"/>
    </row>
    <row r="2" spans="1:25" s="24" customFormat="1" ht="12.75" customHeight="1">
      <c r="A2" s="100" t="s">
        <v>1379</v>
      </c>
      <c r="B2" s="100"/>
      <c r="C2" s="100"/>
      <c r="D2" s="100"/>
      <c r="E2" s="100"/>
      <c r="F2" s="100"/>
      <c r="G2" s="100"/>
      <c r="H2" s="100"/>
      <c r="I2" s="100"/>
      <c r="J2" s="100"/>
      <c r="K2" s="100"/>
      <c r="L2" s="100"/>
      <c r="M2" s="100"/>
      <c r="N2" s="100"/>
      <c r="O2" s="100"/>
      <c r="P2" s="100"/>
      <c r="Q2" s="100"/>
      <c r="R2" s="100"/>
      <c r="S2" s="100"/>
      <c r="T2" s="100"/>
      <c r="U2" s="100"/>
      <c r="V2" s="100"/>
      <c r="W2" s="23"/>
    </row>
    <row r="3" spans="1:25" s="24" customFormat="1" ht="12.75" customHeight="1">
      <c r="A3" s="100" t="s">
        <v>228</v>
      </c>
      <c r="B3" s="100"/>
      <c r="C3" s="100"/>
      <c r="D3" s="100"/>
      <c r="E3" s="100"/>
      <c r="F3" s="100"/>
      <c r="G3" s="100"/>
      <c r="H3" s="100"/>
      <c r="I3" s="100"/>
      <c r="J3" s="100"/>
      <c r="K3" s="100"/>
      <c r="L3" s="100"/>
      <c r="M3" s="100"/>
      <c r="N3" s="100"/>
      <c r="O3" s="100"/>
      <c r="P3" s="100"/>
      <c r="Q3" s="100"/>
      <c r="R3" s="100"/>
      <c r="S3" s="100"/>
      <c r="T3" s="100"/>
      <c r="U3" s="100"/>
      <c r="V3" s="100"/>
    </row>
    <row r="4" spans="1:25" s="25" customFormat="1" ht="12.75" customHeight="1">
      <c r="A4" s="101" t="s">
        <v>1380</v>
      </c>
      <c r="B4" s="101"/>
      <c r="C4" s="101"/>
      <c r="D4" s="101"/>
      <c r="E4" s="101"/>
      <c r="F4" s="101"/>
      <c r="G4" s="101"/>
      <c r="H4" s="101"/>
      <c r="I4" s="101"/>
      <c r="J4" s="101"/>
      <c r="K4" s="101"/>
      <c r="L4" s="101"/>
      <c r="M4" s="101"/>
      <c r="N4" s="101"/>
      <c r="O4" s="101"/>
      <c r="P4" s="101"/>
      <c r="Q4" s="101"/>
      <c r="R4" s="101"/>
      <c r="S4" s="101"/>
      <c r="T4" s="101"/>
      <c r="U4" s="101"/>
      <c r="V4" s="101"/>
    </row>
    <row r="5" spans="1:25" s="26" customFormat="1" ht="11.25">
      <c r="B5" s="39"/>
      <c r="E5" s="47"/>
      <c r="G5" s="39"/>
      <c r="H5" s="39"/>
      <c r="J5" s="39"/>
      <c r="K5" s="39"/>
      <c r="M5" s="39"/>
      <c r="N5" s="39"/>
      <c r="O5" s="49"/>
      <c r="P5" s="48"/>
      <c r="Q5" s="48"/>
      <c r="R5" s="48"/>
      <c r="S5" s="39"/>
      <c r="T5" s="48"/>
      <c r="U5" s="49"/>
      <c r="V5" s="39"/>
    </row>
    <row r="6" spans="1:25" s="44" customFormat="1" ht="48.75" customHeight="1">
      <c r="A6" s="45" t="s">
        <v>575</v>
      </c>
      <c r="B6" s="18" t="s">
        <v>210</v>
      </c>
      <c r="C6" s="19" t="s">
        <v>211</v>
      </c>
      <c r="D6" s="19" t="s">
        <v>576</v>
      </c>
      <c r="E6" s="20" t="s">
        <v>212</v>
      </c>
      <c r="F6" s="19" t="s">
        <v>141</v>
      </c>
      <c r="G6" s="19" t="s">
        <v>213</v>
      </c>
      <c r="H6" s="19" t="s">
        <v>214</v>
      </c>
      <c r="I6" s="21" t="s">
        <v>215</v>
      </c>
      <c r="J6" s="19" t="s">
        <v>216</v>
      </c>
      <c r="K6" s="19" t="s">
        <v>217</v>
      </c>
      <c r="L6" s="19" t="s">
        <v>218</v>
      </c>
      <c r="M6" s="19" t="s">
        <v>219</v>
      </c>
      <c r="N6" s="19" t="s">
        <v>220</v>
      </c>
      <c r="O6" s="22" t="s">
        <v>0</v>
      </c>
      <c r="P6" s="22" t="s">
        <v>221</v>
      </c>
      <c r="Q6" s="22" t="s">
        <v>222</v>
      </c>
      <c r="R6" s="22" t="s">
        <v>223</v>
      </c>
      <c r="S6" s="19" t="s">
        <v>224</v>
      </c>
      <c r="T6" s="22" t="s">
        <v>225</v>
      </c>
      <c r="U6" s="19" t="s">
        <v>226</v>
      </c>
      <c r="V6" s="19" t="s">
        <v>227</v>
      </c>
      <c r="W6" s="21" t="s">
        <v>142</v>
      </c>
    </row>
    <row r="7" spans="1:25" s="42" customFormat="1" ht="28.5" customHeight="1">
      <c r="A7" s="40"/>
      <c r="B7" s="102" t="s">
        <v>1382</v>
      </c>
      <c r="C7" s="103"/>
      <c r="D7" s="103"/>
      <c r="E7" s="4">
        <f>SUBTOTAL(9,E8:E477)</f>
        <v>354</v>
      </c>
      <c r="F7" s="5"/>
      <c r="G7" s="5"/>
      <c r="H7" s="5"/>
      <c r="I7" s="6"/>
      <c r="J7" s="5"/>
      <c r="K7" s="5"/>
      <c r="L7" s="5"/>
      <c r="M7" s="5"/>
      <c r="N7" s="5"/>
      <c r="O7" s="74"/>
      <c r="P7" s="7"/>
      <c r="Q7" s="7"/>
      <c r="R7" s="7"/>
      <c r="S7" s="5"/>
      <c r="T7" s="7"/>
      <c r="U7" s="5"/>
      <c r="V7" s="27"/>
      <c r="W7" s="41"/>
    </row>
    <row r="8" spans="1:25" s="38" customFormat="1" ht="26.25" customHeight="1" outlineLevel="3">
      <c r="A8" s="8"/>
      <c r="B8" s="104" t="s">
        <v>143</v>
      </c>
      <c r="C8" s="105"/>
      <c r="D8" s="105"/>
      <c r="E8" s="9">
        <f>SUBTOTAL(9,E11:E12)</f>
        <v>2</v>
      </c>
      <c r="F8" s="10"/>
      <c r="G8" s="10"/>
      <c r="H8" s="10"/>
      <c r="I8" s="11"/>
      <c r="J8" s="10"/>
      <c r="K8" s="10"/>
      <c r="L8" s="10"/>
      <c r="M8" s="10"/>
      <c r="N8" s="10"/>
      <c r="O8" s="75"/>
      <c r="P8" s="12"/>
      <c r="Q8" s="12"/>
      <c r="R8" s="12"/>
      <c r="S8" s="10"/>
      <c r="T8" s="12"/>
      <c r="U8" s="10"/>
      <c r="V8" s="28"/>
      <c r="W8" s="37"/>
    </row>
    <row r="9" spans="1:25" s="35" customFormat="1" ht="20.25" customHeight="1" outlineLevel="1">
      <c r="A9" s="34"/>
      <c r="B9" s="89" t="s">
        <v>974</v>
      </c>
      <c r="C9" s="90" t="s">
        <v>972</v>
      </c>
      <c r="D9" s="90"/>
      <c r="E9" s="13">
        <f>SUBTOTAL(9,E11:E12)</f>
        <v>2</v>
      </c>
      <c r="F9" s="14"/>
      <c r="G9" s="14"/>
      <c r="H9" s="14"/>
      <c r="I9" s="15"/>
      <c r="J9" s="14"/>
      <c r="K9" s="14"/>
      <c r="L9" s="14"/>
      <c r="M9" s="14"/>
      <c r="N9" s="14"/>
      <c r="O9" s="16"/>
      <c r="P9" s="16"/>
      <c r="Q9" s="16"/>
      <c r="R9" s="16"/>
      <c r="S9" s="14"/>
      <c r="T9" s="16"/>
      <c r="U9" s="14"/>
      <c r="V9" s="29"/>
      <c r="W9" s="15"/>
    </row>
    <row r="10" spans="1:25" s="36" customFormat="1" ht="20.25" customHeight="1" outlineLevel="2">
      <c r="A10" s="53"/>
      <c r="B10" s="91" t="s">
        <v>1319</v>
      </c>
      <c r="C10" s="92"/>
      <c r="D10" s="92" t="s">
        <v>973</v>
      </c>
      <c r="E10" s="54">
        <f>SUBTOTAL(9,E11:E12)</f>
        <v>2</v>
      </c>
      <c r="F10" s="55"/>
      <c r="G10" s="55"/>
      <c r="H10" s="55"/>
      <c r="I10" s="56"/>
      <c r="J10" s="55"/>
      <c r="K10" s="55"/>
      <c r="L10" s="55"/>
      <c r="M10" s="55"/>
      <c r="N10" s="55"/>
      <c r="O10" s="57"/>
      <c r="P10" s="57"/>
      <c r="Q10" s="57"/>
      <c r="R10" s="57"/>
      <c r="S10" s="55"/>
      <c r="T10" s="57"/>
      <c r="U10" s="55"/>
      <c r="V10" s="58"/>
      <c r="W10" s="56"/>
    </row>
    <row r="11" spans="1:25" s="86" customFormat="1" ht="198.75" customHeight="1">
      <c r="A11" s="78">
        <v>2</v>
      </c>
      <c r="B11" s="50" t="s">
        <v>143</v>
      </c>
      <c r="C11" s="51" t="s">
        <v>144</v>
      </c>
      <c r="D11" s="51" t="s">
        <v>291</v>
      </c>
      <c r="E11" s="52">
        <v>1</v>
      </c>
      <c r="F11" s="79">
        <v>113</v>
      </c>
      <c r="G11" s="80" t="s">
        <v>1133</v>
      </c>
      <c r="H11" s="80" t="s">
        <v>755</v>
      </c>
      <c r="I11" s="81">
        <v>20070211301479</v>
      </c>
      <c r="J11" s="82" t="s">
        <v>1132</v>
      </c>
      <c r="K11" s="82" t="s">
        <v>1131</v>
      </c>
      <c r="L11" s="82" t="s">
        <v>343</v>
      </c>
      <c r="M11" s="82" t="s">
        <v>344</v>
      </c>
      <c r="N11" s="82" t="s">
        <v>345</v>
      </c>
      <c r="O11" s="83">
        <v>279281204.52999997</v>
      </c>
      <c r="P11" s="83">
        <v>5515793.5999999996</v>
      </c>
      <c r="Q11" s="83">
        <v>2840756.24</v>
      </c>
      <c r="R11" s="83">
        <v>35533849.920000002</v>
      </c>
      <c r="S11" s="17" t="s">
        <v>506</v>
      </c>
      <c r="T11" s="83">
        <v>252103904.44999999</v>
      </c>
      <c r="U11" s="84" t="s">
        <v>346</v>
      </c>
      <c r="V11" s="46" t="s">
        <v>1757</v>
      </c>
      <c r="W11" s="85">
        <f>IF(OR(LEFT(I11,1)="7",LEFT(I11,1)="8"),VALUE(RIGHT(I11,3)),VALUE(RIGHT(I11,4)))</f>
        <v>1479</v>
      </c>
    </row>
    <row r="12" spans="1:25" s="86" customFormat="1" ht="149.25" customHeight="1">
      <c r="A12" s="78">
        <v>2</v>
      </c>
      <c r="B12" s="50" t="s">
        <v>143</v>
      </c>
      <c r="C12" s="51" t="s">
        <v>144</v>
      </c>
      <c r="D12" s="51" t="s">
        <v>291</v>
      </c>
      <c r="E12" s="52">
        <v>1</v>
      </c>
      <c r="F12" s="79">
        <v>210</v>
      </c>
      <c r="G12" s="80" t="s">
        <v>145</v>
      </c>
      <c r="H12" s="80" t="s">
        <v>755</v>
      </c>
      <c r="I12" s="81">
        <v>700002210104</v>
      </c>
      <c r="J12" s="82" t="s">
        <v>970</v>
      </c>
      <c r="K12" s="82" t="s">
        <v>342</v>
      </c>
      <c r="L12" s="82" t="s">
        <v>343</v>
      </c>
      <c r="M12" s="82" t="s">
        <v>344</v>
      </c>
      <c r="N12" s="82" t="s">
        <v>345</v>
      </c>
      <c r="O12" s="83">
        <v>6694989.6699999999</v>
      </c>
      <c r="P12" s="83">
        <v>1894271.75</v>
      </c>
      <c r="Q12" s="83">
        <v>89903.54</v>
      </c>
      <c r="R12" s="83">
        <v>421584.35</v>
      </c>
      <c r="S12" s="17" t="s">
        <v>1381</v>
      </c>
      <c r="T12" s="83">
        <v>8257580.6100000003</v>
      </c>
      <c r="U12" s="84" t="s">
        <v>346</v>
      </c>
      <c r="V12" s="46" t="s">
        <v>1758</v>
      </c>
      <c r="W12" s="85">
        <f>IF(OR(LEFT(I12,1)="7",LEFT(I12,1)="8"),VALUE(RIGHT(I12,3)),VALUE(RIGHT(I12,4)))</f>
        <v>104</v>
      </c>
    </row>
    <row r="13" spans="1:25" s="38" customFormat="1" ht="20.25" customHeight="1" outlineLevel="3">
      <c r="A13" s="59"/>
      <c r="B13" s="87" t="s">
        <v>347</v>
      </c>
      <c r="C13" s="88"/>
      <c r="D13" s="88"/>
      <c r="E13" s="32">
        <f>SUBTOTAL(9,E14:E18)</f>
        <v>3</v>
      </c>
      <c r="F13" s="30"/>
      <c r="G13" s="30"/>
      <c r="H13" s="30"/>
      <c r="I13" s="33"/>
      <c r="J13" s="30"/>
      <c r="K13" s="30"/>
      <c r="L13" s="30"/>
      <c r="M13" s="30"/>
      <c r="N13" s="30"/>
      <c r="O13" s="76"/>
      <c r="P13" s="31"/>
      <c r="Q13" s="31"/>
      <c r="R13" s="31"/>
      <c r="S13" s="30"/>
      <c r="T13" s="31"/>
      <c r="U13" s="30"/>
      <c r="V13" s="60"/>
      <c r="W13" s="61"/>
      <c r="Y13" s="39"/>
    </row>
    <row r="14" spans="1:25" s="35" customFormat="1" ht="20.25" customHeight="1" outlineLevel="1">
      <c r="A14" s="34"/>
      <c r="B14" s="89" t="s">
        <v>974</v>
      </c>
      <c r="C14" s="90" t="s">
        <v>972</v>
      </c>
      <c r="D14" s="90"/>
      <c r="E14" s="13">
        <f>SUBTOTAL(9,E15:E18)</f>
        <v>3</v>
      </c>
      <c r="F14" s="14"/>
      <c r="G14" s="14"/>
      <c r="H14" s="14"/>
      <c r="I14" s="15"/>
      <c r="J14" s="14"/>
      <c r="K14" s="14"/>
      <c r="L14" s="14"/>
      <c r="M14" s="14"/>
      <c r="N14" s="14"/>
      <c r="O14" s="16"/>
      <c r="P14" s="16"/>
      <c r="Q14" s="16"/>
      <c r="R14" s="16"/>
      <c r="S14" s="14"/>
      <c r="T14" s="16"/>
      <c r="U14" s="14"/>
      <c r="V14" s="29"/>
      <c r="W14" s="15"/>
      <c r="Y14" s="39"/>
    </row>
    <row r="15" spans="1:25" s="36" customFormat="1" ht="20.25" customHeight="1" outlineLevel="2">
      <c r="A15" s="53"/>
      <c r="B15" s="91" t="s">
        <v>1319</v>
      </c>
      <c r="C15" s="92"/>
      <c r="D15" s="92" t="s">
        <v>973</v>
      </c>
      <c r="E15" s="54">
        <f>SUBTOTAL(9,E16:E18)</f>
        <v>3</v>
      </c>
      <c r="F15" s="55"/>
      <c r="G15" s="55"/>
      <c r="H15" s="55"/>
      <c r="I15" s="56"/>
      <c r="J15" s="55"/>
      <c r="K15" s="55"/>
      <c r="L15" s="55"/>
      <c r="M15" s="55"/>
      <c r="N15" s="55"/>
      <c r="O15" s="57"/>
      <c r="P15" s="57"/>
      <c r="Q15" s="57"/>
      <c r="R15" s="57"/>
      <c r="S15" s="55"/>
      <c r="T15" s="57"/>
      <c r="U15" s="55"/>
      <c r="V15" s="58"/>
      <c r="W15" s="56"/>
      <c r="Y15" s="39"/>
    </row>
    <row r="16" spans="1:25" s="86" customFormat="1" ht="222" customHeight="1">
      <c r="A16" s="78">
        <v>4</v>
      </c>
      <c r="B16" s="50" t="s">
        <v>347</v>
      </c>
      <c r="C16" s="51" t="s">
        <v>144</v>
      </c>
      <c r="D16" s="51" t="s">
        <v>291</v>
      </c>
      <c r="E16" s="52">
        <v>1</v>
      </c>
      <c r="F16" s="79">
        <v>112</v>
      </c>
      <c r="G16" s="80" t="s">
        <v>348</v>
      </c>
      <c r="H16" s="80" t="s">
        <v>755</v>
      </c>
      <c r="I16" s="81">
        <v>20000411301118</v>
      </c>
      <c r="J16" s="82" t="s">
        <v>951</v>
      </c>
      <c r="K16" s="82" t="s">
        <v>952</v>
      </c>
      <c r="L16" s="82" t="s">
        <v>343</v>
      </c>
      <c r="M16" s="82" t="s">
        <v>965</v>
      </c>
      <c r="N16" s="82" t="s">
        <v>953</v>
      </c>
      <c r="O16" s="83">
        <v>11931966.560000001</v>
      </c>
      <c r="P16" s="83">
        <v>0</v>
      </c>
      <c r="Q16" s="83">
        <v>4259.1899999999996</v>
      </c>
      <c r="R16" s="83">
        <v>1332236.6000000001</v>
      </c>
      <c r="S16" s="17" t="s">
        <v>1383</v>
      </c>
      <c r="T16" s="83">
        <v>10603989.15</v>
      </c>
      <c r="U16" s="84" t="s">
        <v>346</v>
      </c>
      <c r="V16" s="46" t="s">
        <v>1755</v>
      </c>
      <c r="W16" s="85">
        <f>IF(OR(LEFT(I16,1)="7",LEFT(I16,1)="8"),VALUE(RIGHT(I16,3)),VALUE(RIGHT(I16,4)))</f>
        <v>1118</v>
      </c>
    </row>
    <row r="17" spans="1:25" s="86" customFormat="1" ht="197.25" customHeight="1">
      <c r="A17" s="78">
        <v>4</v>
      </c>
      <c r="B17" s="50" t="s">
        <v>347</v>
      </c>
      <c r="C17" s="51" t="s">
        <v>144</v>
      </c>
      <c r="D17" s="51" t="s">
        <v>291</v>
      </c>
      <c r="E17" s="52">
        <v>1</v>
      </c>
      <c r="F17" s="79">
        <v>112</v>
      </c>
      <c r="G17" s="80" t="s">
        <v>348</v>
      </c>
      <c r="H17" s="80" t="s">
        <v>755</v>
      </c>
      <c r="I17" s="81">
        <v>20040411201355</v>
      </c>
      <c r="J17" s="82" t="s">
        <v>954</v>
      </c>
      <c r="K17" s="82" t="s">
        <v>248</v>
      </c>
      <c r="L17" s="82" t="s">
        <v>343</v>
      </c>
      <c r="M17" s="82" t="s">
        <v>965</v>
      </c>
      <c r="N17" s="82" t="s">
        <v>345</v>
      </c>
      <c r="O17" s="83">
        <v>27047881.670000002</v>
      </c>
      <c r="P17" s="83">
        <v>20691520.34</v>
      </c>
      <c r="Q17" s="83">
        <v>202014.89</v>
      </c>
      <c r="R17" s="83">
        <v>4184985.97</v>
      </c>
      <c r="S17" s="17" t="s">
        <v>1384</v>
      </c>
      <c r="T17" s="83">
        <v>43756430.93</v>
      </c>
      <c r="U17" s="84" t="s">
        <v>346</v>
      </c>
      <c r="V17" s="46" t="s">
        <v>1756</v>
      </c>
      <c r="W17" s="85">
        <f>IF(OR(LEFT(I17,1)="7",LEFT(I17,1)="8"),VALUE(RIGHT(I17,3)),VALUE(RIGHT(I17,4)))</f>
        <v>1355</v>
      </c>
    </row>
    <row r="18" spans="1:25" s="86" customFormat="1" ht="182.25" customHeight="1">
      <c r="A18" s="78">
        <v>4</v>
      </c>
      <c r="B18" s="50" t="s">
        <v>347</v>
      </c>
      <c r="C18" s="51" t="s">
        <v>144</v>
      </c>
      <c r="D18" s="51" t="s">
        <v>291</v>
      </c>
      <c r="E18" s="52">
        <v>1</v>
      </c>
      <c r="F18" s="79">
        <v>200</v>
      </c>
      <c r="G18" s="80" t="s">
        <v>955</v>
      </c>
      <c r="H18" s="80" t="s">
        <v>755</v>
      </c>
      <c r="I18" s="81">
        <v>20050420001404</v>
      </c>
      <c r="J18" s="82" t="s">
        <v>956</v>
      </c>
      <c r="K18" s="82" t="s">
        <v>957</v>
      </c>
      <c r="L18" s="82" t="s">
        <v>343</v>
      </c>
      <c r="M18" s="82" t="s">
        <v>965</v>
      </c>
      <c r="N18" s="82" t="s">
        <v>958</v>
      </c>
      <c r="O18" s="83">
        <v>399600600.35000002</v>
      </c>
      <c r="P18" s="83">
        <v>300000000</v>
      </c>
      <c r="Q18" s="83">
        <v>4404968.99</v>
      </c>
      <c r="R18" s="83">
        <v>27227878.66</v>
      </c>
      <c r="S18" s="17" t="s">
        <v>1385</v>
      </c>
      <c r="T18" s="83">
        <v>676777690.67999995</v>
      </c>
      <c r="U18" s="84" t="s">
        <v>346</v>
      </c>
      <c r="V18" s="46" t="s">
        <v>1754</v>
      </c>
      <c r="W18" s="85">
        <f>IF(OR(LEFT(I18,1)="7",LEFT(I18,1)="8"),VALUE(RIGHT(I18,3)),VALUE(RIGHT(I18,4)))</f>
        <v>1404</v>
      </c>
    </row>
    <row r="19" spans="1:25" s="38" customFormat="1" ht="20.25" customHeight="1" outlineLevel="3">
      <c r="A19" s="59"/>
      <c r="B19" s="87" t="s">
        <v>960</v>
      </c>
      <c r="C19" s="88"/>
      <c r="D19" s="88"/>
      <c r="E19" s="32">
        <f>SUBTOTAL(9,E20:E25)</f>
        <v>2</v>
      </c>
      <c r="F19" s="30"/>
      <c r="G19" s="30"/>
      <c r="H19" s="30"/>
      <c r="I19" s="33"/>
      <c r="J19" s="30"/>
      <c r="K19" s="30"/>
      <c r="L19" s="30"/>
      <c r="M19" s="30"/>
      <c r="N19" s="30"/>
      <c r="O19" s="76"/>
      <c r="P19" s="31"/>
      <c r="Q19" s="31"/>
      <c r="R19" s="31"/>
      <c r="S19" s="30"/>
      <c r="T19" s="31"/>
      <c r="U19" s="30"/>
      <c r="V19" s="60"/>
      <c r="W19" s="61"/>
      <c r="Y19" s="39"/>
    </row>
    <row r="20" spans="1:25" s="35" customFormat="1" ht="20.25" customHeight="1" outlineLevel="1">
      <c r="A20" s="34"/>
      <c r="B20" s="89" t="s">
        <v>974</v>
      </c>
      <c r="C20" s="90" t="s">
        <v>972</v>
      </c>
      <c r="D20" s="90"/>
      <c r="E20" s="13">
        <f>SUBTOTAL(9,E21:E22)</f>
        <v>1</v>
      </c>
      <c r="F20" s="14"/>
      <c r="G20" s="14"/>
      <c r="H20" s="14"/>
      <c r="I20" s="15"/>
      <c r="J20" s="14"/>
      <c r="K20" s="14"/>
      <c r="L20" s="14"/>
      <c r="M20" s="14"/>
      <c r="N20" s="14"/>
      <c r="O20" s="16"/>
      <c r="P20" s="16"/>
      <c r="Q20" s="16"/>
      <c r="R20" s="16"/>
      <c r="S20" s="14"/>
      <c r="T20" s="16"/>
      <c r="U20" s="14"/>
      <c r="V20" s="29"/>
      <c r="W20" s="15"/>
      <c r="Y20" s="39"/>
    </row>
    <row r="21" spans="1:25" s="36" customFormat="1" ht="20.25" customHeight="1" outlineLevel="2">
      <c r="A21" s="53"/>
      <c r="B21" s="91" t="s">
        <v>416</v>
      </c>
      <c r="C21" s="92"/>
      <c r="D21" s="92"/>
      <c r="E21" s="54">
        <f>SUBTOTAL(9,E22:E26)</f>
        <v>2</v>
      </c>
      <c r="F21" s="55"/>
      <c r="G21" s="55"/>
      <c r="H21" s="55"/>
      <c r="I21" s="56"/>
      <c r="J21" s="55"/>
      <c r="K21" s="55"/>
      <c r="L21" s="55"/>
      <c r="M21" s="55"/>
      <c r="N21" s="55"/>
      <c r="O21" s="57"/>
      <c r="P21" s="57"/>
      <c r="Q21" s="57"/>
      <c r="R21" s="57"/>
      <c r="S21" s="55"/>
      <c r="T21" s="57"/>
      <c r="U21" s="55"/>
      <c r="V21" s="58"/>
      <c r="W21" s="56"/>
      <c r="Y21" s="39"/>
    </row>
    <row r="22" spans="1:25" s="86" customFormat="1" ht="208.5" customHeight="1">
      <c r="A22" s="78">
        <v>5</v>
      </c>
      <c r="B22" s="50" t="s">
        <v>960</v>
      </c>
      <c r="C22" s="51" t="s">
        <v>144</v>
      </c>
      <c r="D22" s="51" t="s">
        <v>291</v>
      </c>
      <c r="E22" s="52">
        <v>1</v>
      </c>
      <c r="F22" s="79">
        <v>514</v>
      </c>
      <c r="G22" s="80" t="s">
        <v>1386</v>
      </c>
      <c r="H22" s="80" t="s">
        <v>755</v>
      </c>
      <c r="I22" s="81" t="s">
        <v>1118</v>
      </c>
      <c r="J22" s="82" t="s">
        <v>1119</v>
      </c>
      <c r="K22" s="82" t="s">
        <v>95</v>
      </c>
      <c r="L22" s="82" t="s">
        <v>343</v>
      </c>
      <c r="M22" s="82" t="s">
        <v>562</v>
      </c>
      <c r="N22" s="82" t="s">
        <v>958</v>
      </c>
      <c r="O22" s="83">
        <v>98665430.829999998</v>
      </c>
      <c r="P22" s="83">
        <v>7921060.4900000002</v>
      </c>
      <c r="Q22" s="83">
        <v>462705.32</v>
      </c>
      <c r="R22" s="83">
        <v>4783659.93</v>
      </c>
      <c r="S22" s="17" t="s">
        <v>1387</v>
      </c>
      <c r="T22" s="83">
        <v>103812555.81</v>
      </c>
      <c r="U22" s="84" t="s">
        <v>966</v>
      </c>
      <c r="V22" s="46" t="s">
        <v>1388</v>
      </c>
      <c r="W22" s="85">
        <f>IF(OR(LEFT(I22,1)="7",LEFT(I22,1)="8"),VALUE(RIGHT(I22,3)),VALUE(RIGHT(I22,4)))</f>
        <v>31</v>
      </c>
    </row>
    <row r="23" spans="1:25" s="35" customFormat="1" ht="20.25" customHeight="1" outlineLevel="1">
      <c r="A23" s="34"/>
      <c r="B23" s="89" t="s">
        <v>236</v>
      </c>
      <c r="C23" s="90" t="s">
        <v>972</v>
      </c>
      <c r="D23" s="90"/>
      <c r="E23" s="13">
        <f>SUBTOTAL(9,E24:E25)</f>
        <v>1</v>
      </c>
      <c r="F23" s="14"/>
      <c r="G23" s="14"/>
      <c r="H23" s="14"/>
      <c r="I23" s="15"/>
      <c r="J23" s="14"/>
      <c r="K23" s="14"/>
      <c r="L23" s="14"/>
      <c r="M23" s="14"/>
      <c r="N23" s="14"/>
      <c r="O23" s="16"/>
      <c r="P23" s="16"/>
      <c r="Q23" s="16"/>
      <c r="R23" s="16"/>
      <c r="S23" s="14"/>
      <c r="T23" s="16"/>
      <c r="U23" s="14"/>
      <c r="V23" s="29"/>
      <c r="W23" s="15"/>
      <c r="Y23" s="39"/>
    </row>
    <row r="24" spans="1:25" s="36" customFormat="1" ht="20.25" customHeight="1" outlineLevel="2">
      <c r="A24" s="53"/>
      <c r="B24" s="91" t="s">
        <v>416</v>
      </c>
      <c r="C24" s="92"/>
      <c r="D24" s="92"/>
      <c r="E24" s="54">
        <f>SUBTOTAL(9,E25:E29)</f>
        <v>2</v>
      </c>
      <c r="F24" s="55"/>
      <c r="G24" s="55"/>
      <c r="H24" s="55"/>
      <c r="I24" s="56"/>
      <c r="J24" s="55"/>
      <c r="K24" s="55"/>
      <c r="L24" s="55"/>
      <c r="M24" s="55"/>
      <c r="N24" s="55"/>
      <c r="O24" s="57"/>
      <c r="P24" s="57"/>
      <c r="Q24" s="57"/>
      <c r="R24" s="57"/>
      <c r="S24" s="55"/>
      <c r="T24" s="57"/>
      <c r="U24" s="55"/>
      <c r="V24" s="58"/>
      <c r="W24" s="56"/>
      <c r="Y24" s="39"/>
    </row>
    <row r="25" spans="1:25" s="86" customFormat="1" ht="177" customHeight="1">
      <c r="A25" s="78">
        <v>5</v>
      </c>
      <c r="B25" s="50" t="s">
        <v>960</v>
      </c>
      <c r="C25" s="51" t="s">
        <v>96</v>
      </c>
      <c r="D25" s="51" t="s">
        <v>291</v>
      </c>
      <c r="E25" s="52">
        <v>1</v>
      </c>
      <c r="F25" s="79">
        <v>612</v>
      </c>
      <c r="G25" s="80" t="s">
        <v>166</v>
      </c>
      <c r="H25" s="80" t="s">
        <v>166</v>
      </c>
      <c r="I25" s="81">
        <v>20070561201459</v>
      </c>
      <c r="J25" s="82" t="s">
        <v>165</v>
      </c>
      <c r="K25" s="82" t="s">
        <v>249</v>
      </c>
      <c r="L25" s="82" t="s">
        <v>1004</v>
      </c>
      <c r="M25" s="82" t="s">
        <v>919</v>
      </c>
      <c r="N25" s="82" t="s">
        <v>345</v>
      </c>
      <c r="O25" s="83">
        <v>19196620.84</v>
      </c>
      <c r="P25" s="83">
        <v>15421723.49</v>
      </c>
      <c r="Q25" s="83">
        <v>1234.9100000000001</v>
      </c>
      <c r="R25" s="83">
        <v>16295754.369999999</v>
      </c>
      <c r="S25" s="17" t="s">
        <v>1389</v>
      </c>
      <c r="T25" s="83">
        <v>18323824.870000001</v>
      </c>
      <c r="U25" s="84" t="s">
        <v>346</v>
      </c>
      <c r="V25" s="46" t="s">
        <v>1759</v>
      </c>
      <c r="W25" s="85">
        <f>IF(OR(LEFT(I25,1)="7",LEFT(I25,1)="8"),VALUE(RIGHT(I25,3)),VALUE(RIGHT(I25,4)))</f>
        <v>1459</v>
      </c>
    </row>
    <row r="26" spans="1:25" s="38" customFormat="1" ht="27" customHeight="1" outlineLevel="3">
      <c r="A26" s="59"/>
      <c r="B26" s="87" t="s">
        <v>146</v>
      </c>
      <c r="C26" s="88"/>
      <c r="D26" s="88"/>
      <c r="E26" s="32">
        <f>SUBTOTAL(9,E29:E124)</f>
        <v>89</v>
      </c>
      <c r="F26" s="30"/>
      <c r="G26" s="30"/>
      <c r="H26" s="30"/>
      <c r="I26" s="33"/>
      <c r="J26" s="30"/>
      <c r="K26" s="30"/>
      <c r="L26" s="30"/>
      <c r="M26" s="30"/>
      <c r="N26" s="30"/>
      <c r="O26" s="76"/>
      <c r="P26" s="31"/>
      <c r="Q26" s="31"/>
      <c r="R26" s="31"/>
      <c r="S26" s="30"/>
      <c r="T26" s="31"/>
      <c r="U26" s="30"/>
      <c r="V26" s="60"/>
      <c r="W26" s="61"/>
      <c r="Y26" s="39"/>
    </row>
    <row r="27" spans="1:25" s="35" customFormat="1" ht="20.25" customHeight="1" outlineLevel="1">
      <c r="A27" s="34"/>
      <c r="B27" s="89" t="s">
        <v>974</v>
      </c>
      <c r="C27" s="90" t="s">
        <v>972</v>
      </c>
      <c r="D27" s="90"/>
      <c r="E27" s="13">
        <f>SUBTOTAL(9,E29:E105)</f>
        <v>75</v>
      </c>
      <c r="F27" s="14"/>
      <c r="G27" s="14"/>
      <c r="H27" s="14"/>
      <c r="I27" s="15"/>
      <c r="J27" s="14"/>
      <c r="K27" s="14"/>
      <c r="L27" s="14"/>
      <c r="M27" s="14"/>
      <c r="N27" s="14"/>
      <c r="O27" s="16"/>
      <c r="P27" s="16"/>
      <c r="Q27" s="16"/>
      <c r="R27" s="16"/>
      <c r="S27" s="14"/>
      <c r="T27" s="16"/>
      <c r="U27" s="14"/>
      <c r="V27" s="29"/>
      <c r="W27" s="15"/>
      <c r="Y27" s="39"/>
    </row>
    <row r="28" spans="1:25" s="36" customFormat="1" ht="20.25" customHeight="1" outlineLevel="2">
      <c r="A28" s="53"/>
      <c r="B28" s="91" t="s">
        <v>416</v>
      </c>
      <c r="C28" s="92"/>
      <c r="D28" s="92"/>
      <c r="E28" s="54">
        <f>SUBTOTAL(9,E29:E93)</f>
        <v>65</v>
      </c>
      <c r="F28" s="55"/>
      <c r="G28" s="55"/>
      <c r="H28" s="55"/>
      <c r="I28" s="56"/>
      <c r="J28" s="55"/>
      <c r="K28" s="55"/>
      <c r="L28" s="55"/>
      <c r="M28" s="55"/>
      <c r="N28" s="55"/>
      <c r="O28" s="57"/>
      <c r="P28" s="57"/>
      <c r="Q28" s="57"/>
      <c r="R28" s="57"/>
      <c r="S28" s="55"/>
      <c r="T28" s="57"/>
      <c r="U28" s="55"/>
      <c r="V28" s="58"/>
      <c r="W28" s="56"/>
      <c r="Y28" s="39"/>
    </row>
    <row r="29" spans="1:25" s="86" customFormat="1" ht="239.25" customHeight="1">
      <c r="A29" s="78">
        <v>6</v>
      </c>
      <c r="B29" s="50" t="s">
        <v>146</v>
      </c>
      <c r="C29" s="51" t="s">
        <v>144</v>
      </c>
      <c r="D29" s="51" t="s">
        <v>291</v>
      </c>
      <c r="E29" s="52">
        <v>1</v>
      </c>
      <c r="F29" s="79">
        <v>211</v>
      </c>
      <c r="G29" s="80" t="s">
        <v>324</v>
      </c>
      <c r="H29" s="80" t="s">
        <v>755</v>
      </c>
      <c r="I29" s="81">
        <v>20010620001161</v>
      </c>
      <c r="J29" s="82" t="s">
        <v>325</v>
      </c>
      <c r="K29" s="82" t="s">
        <v>1106</v>
      </c>
      <c r="L29" s="82" t="s">
        <v>343</v>
      </c>
      <c r="M29" s="82" t="s">
        <v>344</v>
      </c>
      <c r="N29" s="82" t="s">
        <v>238</v>
      </c>
      <c r="O29" s="83">
        <v>25177501987.619999</v>
      </c>
      <c r="P29" s="83">
        <v>0</v>
      </c>
      <c r="Q29" s="83">
        <v>246599348.65000001</v>
      </c>
      <c r="R29" s="83">
        <v>9015454</v>
      </c>
      <c r="S29" s="17" t="s">
        <v>1390</v>
      </c>
      <c r="T29" s="83">
        <v>25415085882.27</v>
      </c>
      <c r="U29" s="84" t="s">
        <v>346</v>
      </c>
      <c r="V29" s="46" t="s">
        <v>1752</v>
      </c>
      <c r="W29" s="85">
        <f t="shared" ref="W29:W60" si="0">IF(OR(LEFT(I29,1)="7",LEFT(I29,1)="8"),VALUE(RIGHT(I29,3)),VALUE(RIGHT(I29,4)))</f>
        <v>1161</v>
      </c>
    </row>
    <row r="30" spans="1:25" s="86" customFormat="1" ht="159.75" customHeight="1">
      <c r="A30" s="78">
        <v>6</v>
      </c>
      <c r="B30" s="50" t="s">
        <v>146</v>
      </c>
      <c r="C30" s="51" t="s">
        <v>144</v>
      </c>
      <c r="D30" s="51" t="s">
        <v>291</v>
      </c>
      <c r="E30" s="52">
        <v>1</v>
      </c>
      <c r="F30" s="79">
        <v>212</v>
      </c>
      <c r="G30" s="80" t="s">
        <v>327</v>
      </c>
      <c r="H30" s="80" t="s">
        <v>755</v>
      </c>
      <c r="I30" s="81">
        <v>700003100051</v>
      </c>
      <c r="J30" s="82" t="s">
        <v>741</v>
      </c>
      <c r="K30" s="82" t="s">
        <v>280</v>
      </c>
      <c r="L30" s="82" t="s">
        <v>343</v>
      </c>
      <c r="M30" s="82" t="s">
        <v>965</v>
      </c>
      <c r="N30" s="82" t="s">
        <v>1125</v>
      </c>
      <c r="O30" s="83">
        <v>1940500.2</v>
      </c>
      <c r="P30" s="83">
        <v>0</v>
      </c>
      <c r="Q30" s="83">
        <v>22069.45</v>
      </c>
      <c r="R30" s="83">
        <v>18556.25</v>
      </c>
      <c r="S30" s="17" t="s">
        <v>1391</v>
      </c>
      <c r="T30" s="83">
        <v>1944013.4</v>
      </c>
      <c r="U30" s="84" t="s">
        <v>346</v>
      </c>
      <c r="V30" s="46" t="s">
        <v>1760</v>
      </c>
      <c r="W30" s="85">
        <f t="shared" si="0"/>
        <v>51</v>
      </c>
    </row>
    <row r="31" spans="1:25" s="86" customFormat="1" ht="159.75" customHeight="1">
      <c r="A31" s="78">
        <v>6</v>
      </c>
      <c r="B31" s="50" t="s">
        <v>146</v>
      </c>
      <c r="C31" s="51" t="s">
        <v>144</v>
      </c>
      <c r="D31" s="51" t="s">
        <v>291</v>
      </c>
      <c r="E31" s="52">
        <v>1</v>
      </c>
      <c r="F31" s="79">
        <v>212</v>
      </c>
      <c r="G31" s="80" t="s">
        <v>327</v>
      </c>
      <c r="H31" s="80" t="s">
        <v>755</v>
      </c>
      <c r="I31" s="81" t="s">
        <v>328</v>
      </c>
      <c r="J31" s="82" t="s">
        <v>784</v>
      </c>
      <c r="K31" s="82" t="s">
        <v>699</v>
      </c>
      <c r="L31" s="82" t="s">
        <v>343</v>
      </c>
      <c r="M31" s="82" t="s">
        <v>965</v>
      </c>
      <c r="N31" s="82" t="s">
        <v>345</v>
      </c>
      <c r="O31" s="83">
        <v>0</v>
      </c>
      <c r="P31" s="83">
        <v>0</v>
      </c>
      <c r="Q31" s="83">
        <v>0</v>
      </c>
      <c r="R31" s="83">
        <v>0</v>
      </c>
      <c r="S31" s="17" t="s">
        <v>1392</v>
      </c>
      <c r="T31" s="83">
        <v>0</v>
      </c>
      <c r="U31" s="84" t="s">
        <v>966</v>
      </c>
      <c r="V31" s="46" t="s">
        <v>1753</v>
      </c>
      <c r="W31" s="85">
        <f t="shared" si="0"/>
        <v>183</v>
      </c>
    </row>
    <row r="32" spans="1:25" s="86" customFormat="1" ht="212.25" customHeight="1">
      <c r="A32" s="78">
        <v>6</v>
      </c>
      <c r="B32" s="50" t="s">
        <v>146</v>
      </c>
      <c r="C32" s="51" t="s">
        <v>144</v>
      </c>
      <c r="D32" s="51" t="s">
        <v>291</v>
      </c>
      <c r="E32" s="52">
        <v>1</v>
      </c>
      <c r="F32" s="79">
        <v>213</v>
      </c>
      <c r="G32" s="80" t="s">
        <v>1126</v>
      </c>
      <c r="H32" s="80" t="s">
        <v>755</v>
      </c>
      <c r="I32" s="81">
        <v>20000620001120</v>
      </c>
      <c r="J32" s="82" t="s">
        <v>281</v>
      </c>
      <c r="K32" s="82" t="s">
        <v>250</v>
      </c>
      <c r="L32" s="82" t="s">
        <v>343</v>
      </c>
      <c r="M32" s="82" t="s">
        <v>344</v>
      </c>
      <c r="N32" s="82" t="s">
        <v>345</v>
      </c>
      <c r="O32" s="83">
        <v>1981824552</v>
      </c>
      <c r="P32" s="83">
        <v>3854920.34</v>
      </c>
      <c r="Q32" s="83">
        <v>21810628.149999999</v>
      </c>
      <c r="R32" s="83">
        <v>21032254.559999999</v>
      </c>
      <c r="S32" s="17" t="s">
        <v>1393</v>
      </c>
      <c r="T32" s="83">
        <v>1986457845.9300001</v>
      </c>
      <c r="U32" s="84" t="s">
        <v>346</v>
      </c>
      <c r="V32" s="46" t="s">
        <v>1761</v>
      </c>
      <c r="W32" s="85">
        <f t="shared" si="0"/>
        <v>1120</v>
      </c>
    </row>
    <row r="33" spans="1:23" s="86" customFormat="1" ht="159.75" customHeight="1">
      <c r="A33" s="78">
        <v>6</v>
      </c>
      <c r="B33" s="50" t="s">
        <v>146</v>
      </c>
      <c r="C33" s="51" t="s">
        <v>144</v>
      </c>
      <c r="D33" s="51" t="s">
        <v>291</v>
      </c>
      <c r="E33" s="52">
        <v>1</v>
      </c>
      <c r="F33" s="79">
        <v>215</v>
      </c>
      <c r="G33" s="80" t="s">
        <v>778</v>
      </c>
      <c r="H33" s="80" t="s">
        <v>755</v>
      </c>
      <c r="I33" s="81" t="s">
        <v>967</v>
      </c>
      <c r="J33" s="82" t="s">
        <v>235</v>
      </c>
      <c r="K33" s="82" t="s">
        <v>329</v>
      </c>
      <c r="L33" s="82" t="s">
        <v>343</v>
      </c>
      <c r="M33" s="82" t="s">
        <v>965</v>
      </c>
      <c r="N33" s="82" t="s">
        <v>345</v>
      </c>
      <c r="O33" s="83">
        <v>71674001.780000001</v>
      </c>
      <c r="P33" s="83">
        <v>0</v>
      </c>
      <c r="Q33" s="83">
        <v>786242.65</v>
      </c>
      <c r="R33" s="83">
        <v>13892307.07</v>
      </c>
      <c r="S33" s="17" t="s">
        <v>1394</v>
      </c>
      <c r="T33" s="83">
        <v>58567937.359999999</v>
      </c>
      <c r="U33" s="84" t="s">
        <v>346</v>
      </c>
      <c r="V33" s="46" t="s">
        <v>1762</v>
      </c>
      <c r="W33" s="85">
        <f t="shared" si="0"/>
        <v>48</v>
      </c>
    </row>
    <row r="34" spans="1:23" s="86" customFormat="1" ht="234.75" customHeight="1">
      <c r="A34" s="78">
        <v>6</v>
      </c>
      <c r="B34" s="50" t="s">
        <v>146</v>
      </c>
      <c r="C34" s="51" t="s">
        <v>144</v>
      </c>
      <c r="D34" s="51" t="s">
        <v>291</v>
      </c>
      <c r="E34" s="52">
        <v>1</v>
      </c>
      <c r="F34" s="79">
        <v>410</v>
      </c>
      <c r="G34" s="80" t="s">
        <v>997</v>
      </c>
      <c r="H34" s="80" t="s">
        <v>755</v>
      </c>
      <c r="I34" s="81">
        <v>700006810050</v>
      </c>
      <c r="J34" s="82" t="s">
        <v>998</v>
      </c>
      <c r="K34" s="82" t="s">
        <v>251</v>
      </c>
      <c r="L34" s="82" t="s">
        <v>343</v>
      </c>
      <c r="M34" s="82" t="s">
        <v>965</v>
      </c>
      <c r="N34" s="82" t="s">
        <v>345</v>
      </c>
      <c r="O34" s="83">
        <v>17061256.07</v>
      </c>
      <c r="P34" s="83">
        <v>70000</v>
      </c>
      <c r="Q34" s="83">
        <v>183085.25</v>
      </c>
      <c r="R34" s="83">
        <v>1710007.88</v>
      </c>
      <c r="S34" s="17" t="s">
        <v>1395</v>
      </c>
      <c r="T34" s="83">
        <v>15604333.439999999</v>
      </c>
      <c r="U34" s="84" t="s">
        <v>346</v>
      </c>
      <c r="V34" s="46" t="s">
        <v>1763</v>
      </c>
      <c r="W34" s="85">
        <f t="shared" si="0"/>
        <v>50</v>
      </c>
    </row>
    <row r="35" spans="1:23" s="86" customFormat="1" ht="159.75" customHeight="1">
      <c r="A35" s="78">
        <v>6</v>
      </c>
      <c r="B35" s="50" t="s">
        <v>146</v>
      </c>
      <c r="C35" s="51" t="s">
        <v>144</v>
      </c>
      <c r="D35" s="51" t="s">
        <v>291</v>
      </c>
      <c r="E35" s="52">
        <v>1</v>
      </c>
      <c r="F35" s="79">
        <v>410</v>
      </c>
      <c r="G35" s="80" t="s">
        <v>997</v>
      </c>
      <c r="H35" s="80" t="s">
        <v>755</v>
      </c>
      <c r="I35" s="81">
        <v>20020641001235</v>
      </c>
      <c r="J35" s="82" t="s">
        <v>999</v>
      </c>
      <c r="K35" s="82" t="s">
        <v>1000</v>
      </c>
      <c r="L35" s="82" t="s">
        <v>343</v>
      </c>
      <c r="M35" s="82" t="s">
        <v>965</v>
      </c>
      <c r="N35" s="82" t="s">
        <v>345</v>
      </c>
      <c r="O35" s="83">
        <v>873467369.08000004</v>
      </c>
      <c r="P35" s="83">
        <v>0</v>
      </c>
      <c r="Q35" s="83">
        <v>2127291.75</v>
      </c>
      <c r="R35" s="83">
        <v>329339900.38</v>
      </c>
      <c r="S35" s="17" t="s">
        <v>1396</v>
      </c>
      <c r="T35" s="83">
        <v>546254760.45000005</v>
      </c>
      <c r="U35" s="84" t="s">
        <v>346</v>
      </c>
      <c r="V35" s="46" t="s">
        <v>1764</v>
      </c>
      <c r="W35" s="85">
        <f t="shared" si="0"/>
        <v>1235</v>
      </c>
    </row>
    <row r="36" spans="1:23" s="86" customFormat="1" ht="203.25" customHeight="1">
      <c r="A36" s="78">
        <v>6</v>
      </c>
      <c r="B36" s="50" t="s">
        <v>146</v>
      </c>
      <c r="C36" s="51" t="s">
        <v>144</v>
      </c>
      <c r="D36" s="51" t="s">
        <v>291</v>
      </c>
      <c r="E36" s="52">
        <v>1</v>
      </c>
      <c r="F36" s="79">
        <v>411</v>
      </c>
      <c r="G36" s="80" t="s">
        <v>1001</v>
      </c>
      <c r="H36" s="80" t="s">
        <v>755</v>
      </c>
      <c r="I36" s="81">
        <v>700006812413</v>
      </c>
      <c r="J36" s="82" t="s">
        <v>1003</v>
      </c>
      <c r="K36" s="82" t="s">
        <v>252</v>
      </c>
      <c r="L36" s="82" t="s">
        <v>1004</v>
      </c>
      <c r="M36" s="82" t="s">
        <v>919</v>
      </c>
      <c r="N36" s="82" t="s">
        <v>1125</v>
      </c>
      <c r="O36" s="83">
        <v>1074830305.8099999</v>
      </c>
      <c r="P36" s="83">
        <v>323609896.18000001</v>
      </c>
      <c r="Q36" s="83">
        <v>19222015.789999999</v>
      </c>
      <c r="R36" s="83">
        <v>10727280.949999999</v>
      </c>
      <c r="S36" s="17" t="s">
        <v>1397</v>
      </c>
      <c r="T36" s="83">
        <v>1406934936.8299999</v>
      </c>
      <c r="U36" s="84" t="s">
        <v>346</v>
      </c>
      <c r="V36" s="46" t="s">
        <v>1765</v>
      </c>
      <c r="W36" s="85">
        <f t="shared" si="0"/>
        <v>413</v>
      </c>
    </row>
    <row r="37" spans="1:23" s="86" customFormat="1" ht="353.25" customHeight="1">
      <c r="A37" s="78">
        <v>6</v>
      </c>
      <c r="B37" s="50" t="s">
        <v>146</v>
      </c>
      <c r="C37" s="51" t="s">
        <v>144</v>
      </c>
      <c r="D37" s="51" t="s">
        <v>291</v>
      </c>
      <c r="E37" s="52">
        <v>1</v>
      </c>
      <c r="F37" s="79">
        <v>411</v>
      </c>
      <c r="G37" s="80" t="s">
        <v>1001</v>
      </c>
      <c r="H37" s="80" t="s">
        <v>755</v>
      </c>
      <c r="I37" s="81">
        <v>20000641101049</v>
      </c>
      <c r="J37" s="82" t="s">
        <v>1005</v>
      </c>
      <c r="K37" s="82" t="s">
        <v>253</v>
      </c>
      <c r="L37" s="82" t="s">
        <v>343</v>
      </c>
      <c r="M37" s="82" t="s">
        <v>965</v>
      </c>
      <c r="N37" s="82" t="s">
        <v>238</v>
      </c>
      <c r="O37" s="83">
        <v>12476597703.52</v>
      </c>
      <c r="P37" s="83">
        <v>129550814.09</v>
      </c>
      <c r="Q37" s="83">
        <v>161501059.53999999</v>
      </c>
      <c r="R37" s="83">
        <v>1163420914.24</v>
      </c>
      <c r="S37" s="17" t="s">
        <v>1398</v>
      </c>
      <c r="T37" s="83">
        <v>11604228662.91</v>
      </c>
      <c r="U37" s="84" t="s">
        <v>346</v>
      </c>
      <c r="V37" s="46" t="s">
        <v>1766</v>
      </c>
      <c r="W37" s="85">
        <f t="shared" si="0"/>
        <v>1049</v>
      </c>
    </row>
    <row r="38" spans="1:23" s="86" customFormat="1" ht="257.25" customHeight="1">
      <c r="A38" s="78">
        <v>6</v>
      </c>
      <c r="B38" s="50" t="s">
        <v>146</v>
      </c>
      <c r="C38" s="51" t="s">
        <v>144</v>
      </c>
      <c r="D38" s="51" t="s">
        <v>291</v>
      </c>
      <c r="E38" s="52">
        <v>1</v>
      </c>
      <c r="F38" s="79">
        <v>411</v>
      </c>
      <c r="G38" s="80" t="s">
        <v>1001</v>
      </c>
      <c r="H38" s="80" t="s">
        <v>755</v>
      </c>
      <c r="I38" s="81">
        <v>20030641101331</v>
      </c>
      <c r="J38" s="82" t="s">
        <v>1006</v>
      </c>
      <c r="K38" s="82" t="s">
        <v>254</v>
      </c>
      <c r="L38" s="82" t="s">
        <v>343</v>
      </c>
      <c r="M38" s="82" t="s">
        <v>965</v>
      </c>
      <c r="N38" s="82" t="s">
        <v>953</v>
      </c>
      <c r="O38" s="83">
        <v>325478523.11000001</v>
      </c>
      <c r="P38" s="83">
        <v>0</v>
      </c>
      <c r="Q38" s="83">
        <v>2362946.71</v>
      </c>
      <c r="R38" s="83">
        <v>325621247.23000002</v>
      </c>
      <c r="S38" s="17" t="s">
        <v>1990</v>
      </c>
      <c r="T38" s="83">
        <v>2220222.59</v>
      </c>
      <c r="U38" s="84" t="s">
        <v>346</v>
      </c>
      <c r="V38" s="46" t="s">
        <v>1991</v>
      </c>
      <c r="W38" s="85">
        <f t="shared" si="0"/>
        <v>1331</v>
      </c>
    </row>
    <row r="39" spans="1:23" s="86" customFormat="1" ht="278.25" customHeight="1">
      <c r="A39" s="78">
        <v>6</v>
      </c>
      <c r="B39" s="50" t="s">
        <v>146</v>
      </c>
      <c r="C39" s="51" t="s">
        <v>144</v>
      </c>
      <c r="D39" s="51" t="s">
        <v>291</v>
      </c>
      <c r="E39" s="52">
        <v>1</v>
      </c>
      <c r="F39" s="79">
        <v>411</v>
      </c>
      <c r="G39" s="80" t="s">
        <v>1001</v>
      </c>
      <c r="H39" s="80" t="s">
        <v>755</v>
      </c>
      <c r="I39" s="81">
        <v>20060641101420</v>
      </c>
      <c r="J39" s="82" t="s">
        <v>1236</v>
      </c>
      <c r="K39" s="82" t="s">
        <v>864</v>
      </c>
      <c r="L39" s="82" t="s">
        <v>343</v>
      </c>
      <c r="M39" s="82" t="s">
        <v>965</v>
      </c>
      <c r="N39" s="82" t="s">
        <v>238</v>
      </c>
      <c r="O39" s="83">
        <v>6172336237.7600002</v>
      </c>
      <c r="P39" s="83">
        <v>0</v>
      </c>
      <c r="Q39" s="83">
        <v>70950796.879999995</v>
      </c>
      <c r="R39" s="83">
        <v>203383.78</v>
      </c>
      <c r="S39" s="17" t="s">
        <v>1992</v>
      </c>
      <c r="T39" s="83">
        <v>6172336237.7600002</v>
      </c>
      <c r="U39" s="84" t="s">
        <v>346</v>
      </c>
      <c r="V39" s="46" t="s">
        <v>1993</v>
      </c>
      <c r="W39" s="85">
        <f t="shared" si="0"/>
        <v>1420</v>
      </c>
    </row>
    <row r="40" spans="1:23" s="86" customFormat="1" ht="242.25" customHeight="1">
      <c r="A40" s="78">
        <v>6</v>
      </c>
      <c r="B40" s="50" t="s">
        <v>146</v>
      </c>
      <c r="C40" s="51" t="s">
        <v>144</v>
      </c>
      <c r="D40" s="51" t="s">
        <v>291</v>
      </c>
      <c r="E40" s="52">
        <v>1</v>
      </c>
      <c r="F40" s="79">
        <v>411</v>
      </c>
      <c r="G40" s="80" t="s">
        <v>1001</v>
      </c>
      <c r="H40" s="80" t="s">
        <v>755</v>
      </c>
      <c r="I40" s="81">
        <v>20060641101443</v>
      </c>
      <c r="J40" s="82" t="s">
        <v>1399</v>
      </c>
      <c r="K40" s="82" t="s">
        <v>1400</v>
      </c>
      <c r="L40" s="82" t="s">
        <v>343</v>
      </c>
      <c r="M40" s="82" t="s">
        <v>562</v>
      </c>
      <c r="N40" s="82" t="s">
        <v>345</v>
      </c>
      <c r="O40" s="83">
        <v>146025914.06999999</v>
      </c>
      <c r="P40" s="83">
        <v>6875468.5899999999</v>
      </c>
      <c r="Q40" s="83">
        <v>1703332.8</v>
      </c>
      <c r="R40" s="83">
        <v>347384.47</v>
      </c>
      <c r="S40" s="17" t="s">
        <v>1401</v>
      </c>
      <c r="T40" s="83">
        <v>154257330.99000001</v>
      </c>
      <c r="U40" s="84" t="s">
        <v>346</v>
      </c>
      <c r="V40" s="46" t="s">
        <v>1994</v>
      </c>
      <c r="W40" s="85">
        <f t="shared" si="0"/>
        <v>1443</v>
      </c>
    </row>
    <row r="41" spans="1:23" s="86" customFormat="1" ht="212.25" customHeight="1">
      <c r="A41" s="78">
        <v>6</v>
      </c>
      <c r="B41" s="50" t="s">
        <v>146</v>
      </c>
      <c r="C41" s="51" t="s">
        <v>144</v>
      </c>
      <c r="D41" s="51" t="s">
        <v>291</v>
      </c>
      <c r="E41" s="52">
        <v>1</v>
      </c>
      <c r="F41" s="79">
        <v>411</v>
      </c>
      <c r="G41" s="80" t="s">
        <v>1001</v>
      </c>
      <c r="H41" s="80" t="s">
        <v>755</v>
      </c>
      <c r="I41" s="81">
        <v>20080641101499</v>
      </c>
      <c r="J41" s="82" t="s">
        <v>255</v>
      </c>
      <c r="K41" s="82" t="s">
        <v>1237</v>
      </c>
      <c r="L41" s="82" t="s">
        <v>343</v>
      </c>
      <c r="M41" s="82" t="s">
        <v>344</v>
      </c>
      <c r="N41" s="82" t="s">
        <v>238</v>
      </c>
      <c r="O41" s="83">
        <v>14622785522.780001</v>
      </c>
      <c r="P41" s="83">
        <v>0</v>
      </c>
      <c r="Q41" s="83">
        <v>7393170.9699999997</v>
      </c>
      <c r="R41" s="83">
        <v>14630142612.5</v>
      </c>
      <c r="S41" s="17" t="s">
        <v>1402</v>
      </c>
      <c r="T41" s="83">
        <v>36081.25</v>
      </c>
      <c r="U41" s="84" t="s">
        <v>346</v>
      </c>
      <c r="V41" s="46" t="s">
        <v>1767</v>
      </c>
      <c r="W41" s="85">
        <f t="shared" si="0"/>
        <v>1499</v>
      </c>
    </row>
    <row r="42" spans="1:23" s="86" customFormat="1" ht="233.25" customHeight="1">
      <c r="A42" s="78">
        <v>6</v>
      </c>
      <c r="B42" s="50" t="s">
        <v>146</v>
      </c>
      <c r="C42" s="51" t="s">
        <v>144</v>
      </c>
      <c r="D42" s="51" t="s">
        <v>291</v>
      </c>
      <c r="E42" s="52">
        <v>1</v>
      </c>
      <c r="F42" s="79">
        <v>411</v>
      </c>
      <c r="G42" s="80" t="s">
        <v>1001</v>
      </c>
      <c r="H42" s="80" t="s">
        <v>755</v>
      </c>
      <c r="I42" s="81" t="s">
        <v>1002</v>
      </c>
      <c r="J42" s="82" t="s">
        <v>92</v>
      </c>
      <c r="K42" s="82" t="s">
        <v>1108</v>
      </c>
      <c r="L42" s="82" t="s">
        <v>343</v>
      </c>
      <c r="M42" s="82" t="s">
        <v>965</v>
      </c>
      <c r="N42" s="82" t="s">
        <v>345</v>
      </c>
      <c r="O42" s="83">
        <v>4140516026.9699998</v>
      </c>
      <c r="P42" s="83">
        <v>5346248.5599999996</v>
      </c>
      <c r="Q42" s="83">
        <v>46563823.509999998</v>
      </c>
      <c r="R42" s="83">
        <v>227758836.21000001</v>
      </c>
      <c r="S42" s="17" t="s">
        <v>1403</v>
      </c>
      <c r="T42" s="83">
        <v>3964667262.8299999</v>
      </c>
      <c r="U42" s="84" t="s">
        <v>346</v>
      </c>
      <c r="V42" s="46" t="s">
        <v>1768</v>
      </c>
      <c r="W42" s="85">
        <f t="shared" si="0"/>
        <v>49</v>
      </c>
    </row>
    <row r="43" spans="1:23" s="86" customFormat="1" ht="229.5" customHeight="1">
      <c r="A43" s="78">
        <v>6</v>
      </c>
      <c r="B43" s="50" t="s">
        <v>146</v>
      </c>
      <c r="C43" s="51" t="s">
        <v>144</v>
      </c>
      <c r="D43" s="51" t="s">
        <v>291</v>
      </c>
      <c r="E43" s="52">
        <v>1</v>
      </c>
      <c r="F43" s="79" t="s">
        <v>606</v>
      </c>
      <c r="G43" s="80" t="s">
        <v>395</v>
      </c>
      <c r="H43" s="80" t="s">
        <v>755</v>
      </c>
      <c r="I43" s="81" t="s">
        <v>396</v>
      </c>
      <c r="J43" s="82" t="s">
        <v>381</v>
      </c>
      <c r="K43" s="82" t="s">
        <v>710</v>
      </c>
      <c r="L43" s="82" t="s">
        <v>343</v>
      </c>
      <c r="M43" s="82" t="s">
        <v>344</v>
      </c>
      <c r="N43" s="82" t="s">
        <v>1125</v>
      </c>
      <c r="O43" s="83">
        <v>1124803561.5899999</v>
      </c>
      <c r="P43" s="83">
        <v>0</v>
      </c>
      <c r="Q43" s="83">
        <v>15233960.550000001</v>
      </c>
      <c r="R43" s="83">
        <v>7711133.1799999997</v>
      </c>
      <c r="S43" s="17" t="s">
        <v>1404</v>
      </c>
      <c r="T43" s="83">
        <v>1132326388.96</v>
      </c>
      <c r="U43" s="84" t="s">
        <v>346</v>
      </c>
      <c r="V43" s="46" t="s">
        <v>1769</v>
      </c>
      <c r="W43" s="85">
        <f t="shared" si="0"/>
        <v>1315</v>
      </c>
    </row>
    <row r="44" spans="1:23" s="86" customFormat="1" ht="159.75" customHeight="1">
      <c r="A44" s="78">
        <v>6</v>
      </c>
      <c r="B44" s="50" t="s">
        <v>146</v>
      </c>
      <c r="C44" s="51" t="s">
        <v>144</v>
      </c>
      <c r="D44" s="51" t="s">
        <v>291</v>
      </c>
      <c r="E44" s="52">
        <v>1</v>
      </c>
      <c r="F44" s="79" t="s">
        <v>606</v>
      </c>
      <c r="G44" s="80" t="s">
        <v>395</v>
      </c>
      <c r="H44" s="80" t="s">
        <v>755</v>
      </c>
      <c r="I44" s="81" t="s">
        <v>397</v>
      </c>
      <c r="J44" s="82" t="s">
        <v>156</v>
      </c>
      <c r="K44" s="82" t="s">
        <v>824</v>
      </c>
      <c r="L44" s="82" t="s">
        <v>343</v>
      </c>
      <c r="M44" s="82" t="s">
        <v>344</v>
      </c>
      <c r="N44" s="82" t="s">
        <v>345</v>
      </c>
      <c r="O44" s="83">
        <v>35648823.460000001</v>
      </c>
      <c r="P44" s="83">
        <v>0</v>
      </c>
      <c r="Q44" s="83">
        <v>402116.32</v>
      </c>
      <c r="R44" s="83">
        <v>174000</v>
      </c>
      <c r="S44" s="17" t="s">
        <v>1405</v>
      </c>
      <c r="T44" s="83">
        <v>35876939.780000001</v>
      </c>
      <c r="U44" s="84" t="s">
        <v>346</v>
      </c>
      <c r="V44" s="46" t="s">
        <v>1406</v>
      </c>
      <c r="W44" s="85">
        <f t="shared" si="0"/>
        <v>1412</v>
      </c>
    </row>
    <row r="45" spans="1:23" s="86" customFormat="1" ht="207" customHeight="1">
      <c r="A45" s="78">
        <v>6</v>
      </c>
      <c r="B45" s="50" t="s">
        <v>146</v>
      </c>
      <c r="C45" s="51" t="s">
        <v>144</v>
      </c>
      <c r="D45" s="51" t="s">
        <v>291</v>
      </c>
      <c r="E45" s="52">
        <v>1</v>
      </c>
      <c r="F45" s="79" t="s">
        <v>606</v>
      </c>
      <c r="G45" s="80" t="s">
        <v>395</v>
      </c>
      <c r="H45" s="80" t="s">
        <v>755</v>
      </c>
      <c r="I45" s="81" t="s">
        <v>140</v>
      </c>
      <c r="J45" s="82" t="s">
        <v>139</v>
      </c>
      <c r="K45" s="82" t="s">
        <v>138</v>
      </c>
      <c r="L45" s="82" t="s">
        <v>343</v>
      </c>
      <c r="M45" s="82" t="s">
        <v>562</v>
      </c>
      <c r="N45" s="82" t="s">
        <v>1125</v>
      </c>
      <c r="O45" s="83">
        <v>55368956.369999997</v>
      </c>
      <c r="P45" s="83">
        <v>0</v>
      </c>
      <c r="Q45" s="83">
        <v>641537.68999999994</v>
      </c>
      <c r="R45" s="83">
        <v>472412.36</v>
      </c>
      <c r="S45" s="17" t="s">
        <v>1407</v>
      </c>
      <c r="T45" s="83">
        <v>55538081.700000003</v>
      </c>
      <c r="U45" s="84" t="s">
        <v>346</v>
      </c>
      <c r="V45" s="46" t="s">
        <v>1770</v>
      </c>
      <c r="W45" s="85">
        <f t="shared" si="0"/>
        <v>1456</v>
      </c>
    </row>
    <row r="46" spans="1:23" s="86" customFormat="1" ht="231" customHeight="1">
      <c r="A46" s="78">
        <v>6</v>
      </c>
      <c r="B46" s="50" t="s">
        <v>146</v>
      </c>
      <c r="C46" s="51" t="s">
        <v>144</v>
      </c>
      <c r="D46" s="51" t="s">
        <v>291</v>
      </c>
      <c r="E46" s="52">
        <v>1</v>
      </c>
      <c r="F46" s="79" t="s">
        <v>560</v>
      </c>
      <c r="G46" s="80" t="s">
        <v>51</v>
      </c>
      <c r="H46" s="80" t="s">
        <v>755</v>
      </c>
      <c r="I46" s="81" t="s">
        <v>50</v>
      </c>
      <c r="J46" s="82" t="s">
        <v>49</v>
      </c>
      <c r="K46" s="82" t="s">
        <v>678</v>
      </c>
      <c r="L46" s="82" t="s">
        <v>343</v>
      </c>
      <c r="M46" s="82" t="s">
        <v>944</v>
      </c>
      <c r="N46" s="82" t="s">
        <v>345</v>
      </c>
      <c r="O46" s="83">
        <v>20000080.050000001</v>
      </c>
      <c r="P46" s="83">
        <v>82306.95</v>
      </c>
      <c r="Q46" s="83">
        <v>194280.65</v>
      </c>
      <c r="R46" s="83">
        <v>205049.42</v>
      </c>
      <c r="S46" s="17" t="s">
        <v>308</v>
      </c>
      <c r="T46" s="83">
        <v>20071618.23</v>
      </c>
      <c r="U46" s="84" t="s">
        <v>966</v>
      </c>
      <c r="V46" s="46" t="s">
        <v>1408</v>
      </c>
      <c r="W46" s="85">
        <f t="shared" si="0"/>
        <v>1457</v>
      </c>
    </row>
    <row r="47" spans="1:23" s="86" customFormat="1" ht="212.25" customHeight="1">
      <c r="A47" s="78">
        <v>6</v>
      </c>
      <c r="B47" s="50" t="s">
        <v>146</v>
      </c>
      <c r="C47" s="51" t="s">
        <v>144</v>
      </c>
      <c r="D47" s="51" t="s">
        <v>291</v>
      </c>
      <c r="E47" s="52">
        <v>1</v>
      </c>
      <c r="F47" s="79" t="s">
        <v>825</v>
      </c>
      <c r="G47" s="80" t="s">
        <v>826</v>
      </c>
      <c r="H47" s="80" t="s">
        <v>755</v>
      </c>
      <c r="I47" s="81" t="s">
        <v>827</v>
      </c>
      <c r="J47" s="82" t="s">
        <v>1318</v>
      </c>
      <c r="K47" s="82" t="s">
        <v>679</v>
      </c>
      <c r="L47" s="82" t="s">
        <v>343</v>
      </c>
      <c r="M47" s="82" t="s">
        <v>944</v>
      </c>
      <c r="N47" s="82" t="s">
        <v>345</v>
      </c>
      <c r="O47" s="83">
        <v>18463945.25</v>
      </c>
      <c r="P47" s="83">
        <v>0</v>
      </c>
      <c r="Q47" s="83">
        <v>177499.13</v>
      </c>
      <c r="R47" s="83">
        <v>699682.88</v>
      </c>
      <c r="S47" s="17" t="s">
        <v>1409</v>
      </c>
      <c r="T47" s="83">
        <v>17941761.5</v>
      </c>
      <c r="U47" s="84" t="s">
        <v>346</v>
      </c>
      <c r="V47" s="46" t="s">
        <v>1771</v>
      </c>
      <c r="W47" s="85">
        <f t="shared" si="0"/>
        <v>1385</v>
      </c>
    </row>
    <row r="48" spans="1:23" s="86" customFormat="1" ht="282" customHeight="1">
      <c r="A48" s="78">
        <v>6</v>
      </c>
      <c r="B48" s="50" t="s">
        <v>146</v>
      </c>
      <c r="C48" s="51" t="s">
        <v>144</v>
      </c>
      <c r="D48" s="51" t="s">
        <v>291</v>
      </c>
      <c r="E48" s="52">
        <v>1</v>
      </c>
      <c r="F48" s="79" t="s">
        <v>828</v>
      </c>
      <c r="G48" s="80" t="s">
        <v>829</v>
      </c>
      <c r="H48" s="80" t="s">
        <v>755</v>
      </c>
      <c r="I48" s="81">
        <v>20020671001239</v>
      </c>
      <c r="J48" s="82" t="s">
        <v>830</v>
      </c>
      <c r="K48" s="82" t="s">
        <v>831</v>
      </c>
      <c r="L48" s="82" t="s">
        <v>343</v>
      </c>
      <c r="M48" s="82" t="s">
        <v>344</v>
      </c>
      <c r="N48" s="82" t="s">
        <v>953</v>
      </c>
      <c r="O48" s="83">
        <v>3879223165.7600002</v>
      </c>
      <c r="P48" s="83">
        <v>191763841</v>
      </c>
      <c r="Q48" s="83">
        <v>45387766.159999996</v>
      </c>
      <c r="R48" s="83">
        <v>151991699.43000001</v>
      </c>
      <c r="S48" s="17" t="s">
        <v>1410</v>
      </c>
      <c r="T48" s="83">
        <v>3964383073.4899998</v>
      </c>
      <c r="U48" s="84" t="s">
        <v>346</v>
      </c>
      <c r="V48" s="46" t="s">
        <v>1772</v>
      </c>
      <c r="W48" s="85">
        <f t="shared" si="0"/>
        <v>1239</v>
      </c>
    </row>
    <row r="49" spans="1:23" s="86" customFormat="1" ht="289.5" customHeight="1">
      <c r="A49" s="78">
        <v>6</v>
      </c>
      <c r="B49" s="50" t="s">
        <v>146</v>
      </c>
      <c r="C49" s="51" t="s">
        <v>144</v>
      </c>
      <c r="D49" s="51" t="s">
        <v>291</v>
      </c>
      <c r="E49" s="52">
        <v>1</v>
      </c>
      <c r="F49" s="79" t="s">
        <v>828</v>
      </c>
      <c r="G49" s="80" t="s">
        <v>829</v>
      </c>
      <c r="H49" s="80" t="s">
        <v>755</v>
      </c>
      <c r="I49" s="81">
        <v>20040630001369</v>
      </c>
      <c r="J49" s="82" t="s">
        <v>751</v>
      </c>
      <c r="K49" s="82" t="s">
        <v>832</v>
      </c>
      <c r="L49" s="82" t="s">
        <v>343</v>
      </c>
      <c r="M49" s="82" t="s">
        <v>344</v>
      </c>
      <c r="N49" s="82" t="s">
        <v>953</v>
      </c>
      <c r="O49" s="83">
        <v>13943573394.379999</v>
      </c>
      <c r="P49" s="83">
        <v>1597804215.96</v>
      </c>
      <c r="Q49" s="83">
        <v>183886865.78999999</v>
      </c>
      <c r="R49" s="83">
        <v>701615923.57000005</v>
      </c>
      <c r="S49" s="17" t="s">
        <v>1411</v>
      </c>
      <c r="T49" s="83">
        <v>15023648552.559999</v>
      </c>
      <c r="U49" s="84" t="s">
        <v>346</v>
      </c>
      <c r="V49" s="46" t="s">
        <v>1773</v>
      </c>
      <c r="W49" s="85">
        <f t="shared" si="0"/>
        <v>1369</v>
      </c>
    </row>
    <row r="50" spans="1:23" s="86" customFormat="1" ht="159.75" customHeight="1">
      <c r="A50" s="78">
        <v>6</v>
      </c>
      <c r="B50" s="50" t="s">
        <v>146</v>
      </c>
      <c r="C50" s="51" t="s">
        <v>144</v>
      </c>
      <c r="D50" s="51" t="s">
        <v>291</v>
      </c>
      <c r="E50" s="52">
        <v>1</v>
      </c>
      <c r="F50" s="79" t="s">
        <v>833</v>
      </c>
      <c r="G50" s="80" t="s">
        <v>834</v>
      </c>
      <c r="H50" s="80" t="s">
        <v>834</v>
      </c>
      <c r="I50" s="81" t="s">
        <v>44</v>
      </c>
      <c r="J50" s="82" t="s">
        <v>500</v>
      </c>
      <c r="K50" s="82" t="s">
        <v>687</v>
      </c>
      <c r="L50" s="82" t="s">
        <v>343</v>
      </c>
      <c r="M50" s="82" t="s">
        <v>838</v>
      </c>
      <c r="N50" s="82" t="s">
        <v>501</v>
      </c>
      <c r="O50" s="83">
        <v>7566869981.3000002</v>
      </c>
      <c r="P50" s="83">
        <v>188223196.63</v>
      </c>
      <c r="Q50" s="83">
        <v>94672013.549999997</v>
      </c>
      <c r="R50" s="83">
        <v>120914655.81999999</v>
      </c>
      <c r="S50" s="17" t="s">
        <v>1063</v>
      </c>
      <c r="T50" s="83">
        <v>7566869981.3000002</v>
      </c>
      <c r="U50" s="84" t="s">
        <v>966</v>
      </c>
      <c r="V50" s="46" t="s">
        <v>1774</v>
      </c>
      <c r="W50" s="85">
        <f t="shared" si="0"/>
        <v>907</v>
      </c>
    </row>
    <row r="51" spans="1:23" s="86" customFormat="1" ht="159.75" customHeight="1">
      <c r="A51" s="78">
        <v>6</v>
      </c>
      <c r="B51" s="50" t="s">
        <v>146</v>
      </c>
      <c r="C51" s="51" t="s">
        <v>144</v>
      </c>
      <c r="D51" s="51" t="s">
        <v>291</v>
      </c>
      <c r="E51" s="52">
        <v>1</v>
      </c>
      <c r="F51" s="79" t="s">
        <v>833</v>
      </c>
      <c r="G51" s="80" t="s">
        <v>834</v>
      </c>
      <c r="H51" s="80" t="s">
        <v>834</v>
      </c>
      <c r="I51" s="81" t="s">
        <v>68</v>
      </c>
      <c r="J51" s="82" t="s">
        <v>69</v>
      </c>
      <c r="K51" s="82" t="s">
        <v>266</v>
      </c>
      <c r="L51" s="82" t="s">
        <v>343</v>
      </c>
      <c r="M51" s="82" t="s">
        <v>838</v>
      </c>
      <c r="N51" s="82" t="s">
        <v>345</v>
      </c>
      <c r="O51" s="83">
        <v>24498586.27</v>
      </c>
      <c r="P51" s="83">
        <v>0</v>
      </c>
      <c r="Q51" s="83">
        <v>163506.19</v>
      </c>
      <c r="R51" s="83">
        <v>179779.22</v>
      </c>
      <c r="S51" s="17" t="s">
        <v>1412</v>
      </c>
      <c r="T51" s="83">
        <v>24482313.190000001</v>
      </c>
      <c r="U51" s="84" t="s">
        <v>966</v>
      </c>
      <c r="V51" s="46" t="s">
        <v>1775</v>
      </c>
      <c r="W51" s="85">
        <f t="shared" si="0"/>
        <v>1312</v>
      </c>
    </row>
    <row r="52" spans="1:23" s="86" customFormat="1" ht="159.75" customHeight="1">
      <c r="A52" s="78">
        <v>6</v>
      </c>
      <c r="B52" s="50" t="s">
        <v>146</v>
      </c>
      <c r="C52" s="51" t="s">
        <v>144</v>
      </c>
      <c r="D52" s="51" t="s">
        <v>291</v>
      </c>
      <c r="E52" s="52">
        <v>1</v>
      </c>
      <c r="F52" s="79" t="s">
        <v>833</v>
      </c>
      <c r="G52" s="80" t="s">
        <v>834</v>
      </c>
      <c r="H52" s="80" t="s">
        <v>834</v>
      </c>
      <c r="I52" s="81" t="s">
        <v>70</v>
      </c>
      <c r="J52" s="82" t="s">
        <v>71</v>
      </c>
      <c r="K52" s="82" t="s">
        <v>267</v>
      </c>
      <c r="L52" s="82" t="s">
        <v>343</v>
      </c>
      <c r="M52" s="82" t="s">
        <v>838</v>
      </c>
      <c r="N52" s="82" t="s">
        <v>345</v>
      </c>
      <c r="O52" s="83">
        <v>117758064.27</v>
      </c>
      <c r="P52" s="83">
        <v>14667.54</v>
      </c>
      <c r="Q52" s="83">
        <v>339687.46</v>
      </c>
      <c r="R52" s="83">
        <v>2606020.02</v>
      </c>
      <c r="S52" s="17" t="s">
        <v>1064</v>
      </c>
      <c r="T52" s="83">
        <v>117758064.27</v>
      </c>
      <c r="U52" s="84" t="s">
        <v>966</v>
      </c>
      <c r="V52" s="46" t="s">
        <v>1776</v>
      </c>
      <c r="W52" s="85">
        <f t="shared" si="0"/>
        <v>1324</v>
      </c>
    </row>
    <row r="53" spans="1:23" s="86" customFormat="1" ht="159.75" customHeight="1">
      <c r="A53" s="78">
        <v>6</v>
      </c>
      <c r="B53" s="50" t="s">
        <v>146</v>
      </c>
      <c r="C53" s="51" t="s">
        <v>144</v>
      </c>
      <c r="D53" s="51" t="s">
        <v>291</v>
      </c>
      <c r="E53" s="52">
        <v>1</v>
      </c>
      <c r="F53" s="79" t="s">
        <v>833</v>
      </c>
      <c r="G53" s="80" t="s">
        <v>834</v>
      </c>
      <c r="H53" s="80" t="s">
        <v>834</v>
      </c>
      <c r="I53" s="81" t="s">
        <v>72</v>
      </c>
      <c r="J53" s="82" t="s">
        <v>73</v>
      </c>
      <c r="K53" s="82" t="s">
        <v>268</v>
      </c>
      <c r="L53" s="82" t="s">
        <v>343</v>
      </c>
      <c r="M53" s="82" t="s">
        <v>838</v>
      </c>
      <c r="N53" s="82" t="s">
        <v>345</v>
      </c>
      <c r="O53" s="83">
        <v>1456842.44</v>
      </c>
      <c r="P53" s="83">
        <v>0</v>
      </c>
      <c r="Q53" s="83">
        <v>16707.740000000002</v>
      </c>
      <c r="R53" s="83">
        <v>2165.7199999999998</v>
      </c>
      <c r="S53" s="17" t="s">
        <v>1065</v>
      </c>
      <c r="T53" s="83">
        <v>1471384.46</v>
      </c>
      <c r="U53" s="84" t="s">
        <v>966</v>
      </c>
      <c r="V53" s="46" t="s">
        <v>1777</v>
      </c>
      <c r="W53" s="85">
        <f t="shared" si="0"/>
        <v>1327</v>
      </c>
    </row>
    <row r="54" spans="1:23" s="86" customFormat="1" ht="159.75" customHeight="1">
      <c r="A54" s="78">
        <v>6</v>
      </c>
      <c r="B54" s="50" t="s">
        <v>146</v>
      </c>
      <c r="C54" s="51" t="s">
        <v>144</v>
      </c>
      <c r="D54" s="51" t="s">
        <v>291</v>
      </c>
      <c r="E54" s="52">
        <v>1</v>
      </c>
      <c r="F54" s="79" t="s">
        <v>833</v>
      </c>
      <c r="G54" s="80" t="s">
        <v>834</v>
      </c>
      <c r="H54" s="80" t="s">
        <v>834</v>
      </c>
      <c r="I54" s="81" t="s">
        <v>74</v>
      </c>
      <c r="J54" s="82" t="s">
        <v>75</v>
      </c>
      <c r="K54" s="82" t="s">
        <v>269</v>
      </c>
      <c r="L54" s="82" t="s">
        <v>343</v>
      </c>
      <c r="M54" s="82" t="s">
        <v>838</v>
      </c>
      <c r="N54" s="82" t="s">
        <v>345</v>
      </c>
      <c r="O54" s="83">
        <v>1358546792.73</v>
      </c>
      <c r="P54" s="83">
        <v>0</v>
      </c>
      <c r="Q54" s="83">
        <v>398128.06</v>
      </c>
      <c r="R54" s="83">
        <v>76455012.930000007</v>
      </c>
      <c r="S54" s="17" t="s">
        <v>1165</v>
      </c>
      <c r="T54" s="83">
        <v>1282489907.8599999</v>
      </c>
      <c r="U54" s="84" t="s">
        <v>966</v>
      </c>
      <c r="V54" s="46" t="s">
        <v>1778</v>
      </c>
      <c r="W54" s="85">
        <f t="shared" si="0"/>
        <v>1410</v>
      </c>
    </row>
    <row r="55" spans="1:23" s="86" customFormat="1" ht="159.75" customHeight="1">
      <c r="A55" s="78">
        <v>6</v>
      </c>
      <c r="B55" s="50" t="s">
        <v>146</v>
      </c>
      <c r="C55" s="51" t="s">
        <v>144</v>
      </c>
      <c r="D55" s="51" t="s">
        <v>291</v>
      </c>
      <c r="E55" s="52">
        <v>1</v>
      </c>
      <c r="F55" s="79" t="s">
        <v>833</v>
      </c>
      <c r="G55" s="80" t="s">
        <v>834</v>
      </c>
      <c r="H55" s="80" t="s">
        <v>834</v>
      </c>
      <c r="I55" s="81" t="s">
        <v>296</v>
      </c>
      <c r="J55" s="82" t="s">
        <v>295</v>
      </c>
      <c r="K55" s="82" t="s">
        <v>270</v>
      </c>
      <c r="L55" s="82" t="s">
        <v>343</v>
      </c>
      <c r="M55" s="82" t="s">
        <v>838</v>
      </c>
      <c r="N55" s="82" t="s">
        <v>345</v>
      </c>
      <c r="O55" s="83">
        <v>9064470.5299999993</v>
      </c>
      <c r="P55" s="83">
        <v>44.62</v>
      </c>
      <c r="Q55" s="83">
        <v>4747.3999999999996</v>
      </c>
      <c r="R55" s="83">
        <v>299380.96999999997</v>
      </c>
      <c r="S55" s="17" t="s">
        <v>1413</v>
      </c>
      <c r="T55" s="83">
        <v>8769881.5800000001</v>
      </c>
      <c r="U55" s="84" t="s">
        <v>966</v>
      </c>
      <c r="V55" s="46" t="s">
        <v>1779</v>
      </c>
      <c r="W55" s="85">
        <f t="shared" si="0"/>
        <v>1461</v>
      </c>
    </row>
    <row r="56" spans="1:23" s="86" customFormat="1" ht="159.75" customHeight="1">
      <c r="A56" s="78">
        <v>6</v>
      </c>
      <c r="B56" s="50" t="s">
        <v>146</v>
      </c>
      <c r="C56" s="51" t="s">
        <v>144</v>
      </c>
      <c r="D56" s="51" t="s">
        <v>291</v>
      </c>
      <c r="E56" s="52">
        <v>1</v>
      </c>
      <c r="F56" s="79" t="s">
        <v>833</v>
      </c>
      <c r="G56" s="80" t="s">
        <v>834</v>
      </c>
      <c r="H56" s="80" t="s">
        <v>834</v>
      </c>
      <c r="I56" s="81" t="s">
        <v>294</v>
      </c>
      <c r="J56" s="82" t="s">
        <v>1025</v>
      </c>
      <c r="K56" s="82" t="s">
        <v>271</v>
      </c>
      <c r="L56" s="82" t="s">
        <v>343</v>
      </c>
      <c r="M56" s="82" t="s">
        <v>838</v>
      </c>
      <c r="N56" s="82" t="s">
        <v>501</v>
      </c>
      <c r="O56" s="83">
        <v>166381358.00999999</v>
      </c>
      <c r="P56" s="83">
        <v>258885.5</v>
      </c>
      <c r="Q56" s="83">
        <v>3346067.98</v>
      </c>
      <c r="R56" s="83">
        <v>750424.19</v>
      </c>
      <c r="S56" s="17" t="s">
        <v>1414</v>
      </c>
      <c r="T56" s="83">
        <v>169235887.30000001</v>
      </c>
      <c r="U56" s="84" t="s">
        <v>966</v>
      </c>
      <c r="V56" s="46" t="s">
        <v>1780</v>
      </c>
      <c r="W56" s="85">
        <f t="shared" si="0"/>
        <v>1464</v>
      </c>
    </row>
    <row r="57" spans="1:23" s="86" customFormat="1" ht="159.75" customHeight="1">
      <c r="A57" s="78">
        <v>6</v>
      </c>
      <c r="B57" s="50" t="s">
        <v>146</v>
      </c>
      <c r="C57" s="51" t="s">
        <v>144</v>
      </c>
      <c r="D57" s="51" t="s">
        <v>291</v>
      </c>
      <c r="E57" s="52">
        <v>1</v>
      </c>
      <c r="F57" s="79" t="s">
        <v>833</v>
      </c>
      <c r="G57" s="80" t="s">
        <v>834</v>
      </c>
      <c r="H57" s="80" t="s">
        <v>834</v>
      </c>
      <c r="I57" s="81" t="s">
        <v>302</v>
      </c>
      <c r="J57" s="82" t="s">
        <v>303</v>
      </c>
      <c r="K57" s="82" t="s">
        <v>304</v>
      </c>
      <c r="L57" s="82" t="s">
        <v>343</v>
      </c>
      <c r="M57" s="82" t="s">
        <v>838</v>
      </c>
      <c r="N57" s="82" t="s">
        <v>1125</v>
      </c>
      <c r="O57" s="83">
        <v>2080460573.2</v>
      </c>
      <c r="P57" s="83">
        <v>37740438.18</v>
      </c>
      <c r="Q57" s="83">
        <v>26583484.329999998</v>
      </c>
      <c r="R57" s="83">
        <v>25338928.859999999</v>
      </c>
      <c r="S57" s="17" t="s">
        <v>1415</v>
      </c>
      <c r="T57" s="83">
        <v>2119445566.8499999</v>
      </c>
      <c r="U57" s="84" t="s">
        <v>966</v>
      </c>
      <c r="V57" s="46" t="s">
        <v>1781</v>
      </c>
      <c r="W57" s="85">
        <f t="shared" si="0"/>
        <v>1511</v>
      </c>
    </row>
    <row r="58" spans="1:23" s="86" customFormat="1" ht="159.75" customHeight="1">
      <c r="A58" s="78">
        <v>6</v>
      </c>
      <c r="B58" s="50" t="s">
        <v>146</v>
      </c>
      <c r="C58" s="51" t="s">
        <v>144</v>
      </c>
      <c r="D58" s="51" t="s">
        <v>291</v>
      </c>
      <c r="E58" s="52">
        <v>1</v>
      </c>
      <c r="F58" s="79" t="s">
        <v>833</v>
      </c>
      <c r="G58" s="80" t="s">
        <v>834</v>
      </c>
      <c r="H58" s="80" t="s">
        <v>834</v>
      </c>
      <c r="I58" s="81" t="s">
        <v>839</v>
      </c>
      <c r="J58" s="82" t="s">
        <v>840</v>
      </c>
      <c r="K58" s="82" t="s">
        <v>272</v>
      </c>
      <c r="L58" s="82" t="s">
        <v>343</v>
      </c>
      <c r="M58" s="82" t="s">
        <v>838</v>
      </c>
      <c r="N58" s="82" t="s">
        <v>958</v>
      </c>
      <c r="O58" s="83">
        <v>14916719.050000001</v>
      </c>
      <c r="P58" s="83">
        <v>858</v>
      </c>
      <c r="Q58" s="83">
        <v>144.04</v>
      </c>
      <c r="R58" s="83">
        <v>279087.31</v>
      </c>
      <c r="S58" s="17" t="s">
        <v>1066</v>
      </c>
      <c r="T58" s="83">
        <v>14638633.779999999</v>
      </c>
      <c r="U58" s="84" t="s">
        <v>966</v>
      </c>
      <c r="V58" s="46" t="s">
        <v>1782</v>
      </c>
      <c r="W58" s="85">
        <f t="shared" si="0"/>
        <v>174</v>
      </c>
    </row>
    <row r="59" spans="1:23" s="86" customFormat="1" ht="159.75" customHeight="1">
      <c r="A59" s="78">
        <v>6</v>
      </c>
      <c r="B59" s="50" t="s">
        <v>146</v>
      </c>
      <c r="C59" s="51" t="s">
        <v>144</v>
      </c>
      <c r="D59" s="51" t="s">
        <v>291</v>
      </c>
      <c r="E59" s="52">
        <v>1</v>
      </c>
      <c r="F59" s="79" t="s">
        <v>833</v>
      </c>
      <c r="G59" s="80" t="s">
        <v>834</v>
      </c>
      <c r="H59" s="80" t="s">
        <v>834</v>
      </c>
      <c r="I59" s="81" t="s">
        <v>835</v>
      </c>
      <c r="J59" s="82" t="s">
        <v>836</v>
      </c>
      <c r="K59" s="82" t="s">
        <v>837</v>
      </c>
      <c r="L59" s="82" t="s">
        <v>343</v>
      </c>
      <c r="M59" s="82" t="s">
        <v>838</v>
      </c>
      <c r="N59" s="82" t="s">
        <v>958</v>
      </c>
      <c r="O59" s="83">
        <v>36646511.689999998</v>
      </c>
      <c r="P59" s="83">
        <v>993406.49</v>
      </c>
      <c r="Q59" s="83">
        <v>417541.67</v>
      </c>
      <c r="R59" s="83">
        <v>4386070.45</v>
      </c>
      <c r="S59" s="17" t="s">
        <v>1067</v>
      </c>
      <c r="T59" s="83">
        <v>389.4</v>
      </c>
      <c r="U59" s="84" t="s">
        <v>966</v>
      </c>
      <c r="V59" s="46" t="s">
        <v>1783</v>
      </c>
      <c r="W59" s="85">
        <f t="shared" si="0"/>
        <v>165</v>
      </c>
    </row>
    <row r="60" spans="1:23" s="86" customFormat="1" ht="159.75" customHeight="1">
      <c r="A60" s="78">
        <v>6</v>
      </c>
      <c r="B60" s="50" t="s">
        <v>146</v>
      </c>
      <c r="C60" s="51" t="s">
        <v>144</v>
      </c>
      <c r="D60" s="51" t="s">
        <v>291</v>
      </c>
      <c r="E60" s="52">
        <v>1</v>
      </c>
      <c r="F60" s="79" t="s">
        <v>833</v>
      </c>
      <c r="G60" s="80" t="s">
        <v>834</v>
      </c>
      <c r="H60" s="80" t="s">
        <v>834</v>
      </c>
      <c r="I60" s="81" t="s">
        <v>841</v>
      </c>
      <c r="J60" s="82" t="s">
        <v>43</v>
      </c>
      <c r="K60" s="82" t="s">
        <v>1327</v>
      </c>
      <c r="L60" s="82" t="s">
        <v>343</v>
      </c>
      <c r="M60" s="82" t="s">
        <v>838</v>
      </c>
      <c r="N60" s="82" t="s">
        <v>345</v>
      </c>
      <c r="O60" s="83">
        <v>3147162.13</v>
      </c>
      <c r="P60" s="83">
        <v>0</v>
      </c>
      <c r="Q60" s="83">
        <v>869.77</v>
      </c>
      <c r="R60" s="83">
        <v>1286.79</v>
      </c>
      <c r="S60" s="17" t="s">
        <v>1416</v>
      </c>
      <c r="T60" s="83">
        <v>3146745.11</v>
      </c>
      <c r="U60" s="84" t="s">
        <v>966</v>
      </c>
      <c r="V60" s="46" t="s">
        <v>1784</v>
      </c>
      <c r="W60" s="85">
        <f t="shared" si="0"/>
        <v>359</v>
      </c>
    </row>
    <row r="61" spans="1:23" s="86" customFormat="1" ht="159.75" customHeight="1">
      <c r="A61" s="78">
        <v>6</v>
      </c>
      <c r="B61" s="50" t="s">
        <v>146</v>
      </c>
      <c r="C61" s="51" t="s">
        <v>144</v>
      </c>
      <c r="D61" s="51" t="s">
        <v>291</v>
      </c>
      <c r="E61" s="52">
        <v>1</v>
      </c>
      <c r="F61" s="79" t="s">
        <v>961</v>
      </c>
      <c r="G61" s="80" t="s">
        <v>76</v>
      </c>
      <c r="H61" s="80" t="s">
        <v>76</v>
      </c>
      <c r="I61" s="81" t="s">
        <v>1280</v>
      </c>
      <c r="J61" s="82" t="s">
        <v>1281</v>
      </c>
      <c r="K61" s="82" t="s">
        <v>543</v>
      </c>
      <c r="L61" s="82" t="s">
        <v>343</v>
      </c>
      <c r="M61" s="82" t="s">
        <v>965</v>
      </c>
      <c r="N61" s="82" t="s">
        <v>501</v>
      </c>
      <c r="O61" s="83">
        <v>9288823531.4599991</v>
      </c>
      <c r="P61" s="83">
        <v>77332440.859999999</v>
      </c>
      <c r="Q61" s="83">
        <v>180372180.5</v>
      </c>
      <c r="R61" s="83">
        <v>230186078.75999999</v>
      </c>
      <c r="S61" s="17" t="s">
        <v>1296</v>
      </c>
      <c r="T61" s="83">
        <v>9316342074.0599995</v>
      </c>
      <c r="U61" s="84" t="s">
        <v>346</v>
      </c>
      <c r="V61" s="46" t="s">
        <v>1785</v>
      </c>
      <c r="W61" s="85">
        <f t="shared" ref="W61:W93" si="1">IF(OR(LEFT(I61,1)="7",LEFT(I61,1)="8"),VALUE(RIGHT(I61,3)),VALUE(RIGHT(I61,4)))</f>
        <v>1356</v>
      </c>
    </row>
    <row r="62" spans="1:23" s="86" customFormat="1" ht="159.75" customHeight="1">
      <c r="A62" s="78">
        <v>6</v>
      </c>
      <c r="B62" s="50" t="s">
        <v>146</v>
      </c>
      <c r="C62" s="51" t="s">
        <v>144</v>
      </c>
      <c r="D62" s="51" t="s">
        <v>291</v>
      </c>
      <c r="E62" s="52">
        <v>1</v>
      </c>
      <c r="F62" s="79" t="s">
        <v>961</v>
      </c>
      <c r="G62" s="80" t="s">
        <v>76</v>
      </c>
      <c r="H62" s="80" t="s">
        <v>76</v>
      </c>
      <c r="I62" s="81" t="s">
        <v>544</v>
      </c>
      <c r="J62" s="82" t="s">
        <v>545</v>
      </c>
      <c r="K62" s="82" t="s">
        <v>1210</v>
      </c>
      <c r="L62" s="82" t="s">
        <v>343</v>
      </c>
      <c r="M62" s="82" t="s">
        <v>965</v>
      </c>
      <c r="N62" s="82" t="s">
        <v>345</v>
      </c>
      <c r="O62" s="83">
        <v>1656.7</v>
      </c>
      <c r="P62" s="83">
        <v>0</v>
      </c>
      <c r="Q62" s="83">
        <v>18.690000000000001</v>
      </c>
      <c r="R62" s="83">
        <v>0</v>
      </c>
      <c r="S62" s="17" t="s">
        <v>1102</v>
      </c>
      <c r="T62" s="83">
        <v>1675.39</v>
      </c>
      <c r="U62" s="84" t="s">
        <v>346</v>
      </c>
      <c r="V62" s="46" t="s">
        <v>1786</v>
      </c>
      <c r="W62" s="85">
        <f t="shared" si="1"/>
        <v>1368</v>
      </c>
    </row>
    <row r="63" spans="1:23" s="86" customFormat="1" ht="159.75" customHeight="1">
      <c r="A63" s="78">
        <v>6</v>
      </c>
      <c r="B63" s="50" t="s">
        <v>146</v>
      </c>
      <c r="C63" s="51" t="s">
        <v>144</v>
      </c>
      <c r="D63" s="51" t="s">
        <v>291</v>
      </c>
      <c r="E63" s="52">
        <v>1</v>
      </c>
      <c r="F63" s="79" t="s">
        <v>961</v>
      </c>
      <c r="G63" s="80" t="s">
        <v>76</v>
      </c>
      <c r="H63" s="80" t="s">
        <v>76</v>
      </c>
      <c r="I63" s="81" t="s">
        <v>733</v>
      </c>
      <c r="J63" s="82" t="s">
        <v>734</v>
      </c>
      <c r="K63" s="82" t="s">
        <v>1279</v>
      </c>
      <c r="L63" s="82" t="s">
        <v>343</v>
      </c>
      <c r="M63" s="82" t="s">
        <v>965</v>
      </c>
      <c r="N63" s="82" t="s">
        <v>345</v>
      </c>
      <c r="O63" s="83">
        <v>22605.49</v>
      </c>
      <c r="P63" s="83">
        <v>0</v>
      </c>
      <c r="Q63" s="83">
        <v>144.83000000000001</v>
      </c>
      <c r="R63" s="83">
        <v>427.26</v>
      </c>
      <c r="S63" s="17" t="s">
        <v>1145</v>
      </c>
      <c r="T63" s="83">
        <v>22323.06</v>
      </c>
      <c r="U63" s="84" t="s">
        <v>346</v>
      </c>
      <c r="V63" s="46" t="s">
        <v>1787</v>
      </c>
      <c r="W63" s="85">
        <f t="shared" si="1"/>
        <v>196</v>
      </c>
    </row>
    <row r="64" spans="1:23" s="86" customFormat="1" ht="218.25" customHeight="1">
      <c r="A64" s="78">
        <v>6</v>
      </c>
      <c r="B64" s="50" t="s">
        <v>146</v>
      </c>
      <c r="C64" s="51" t="s">
        <v>144</v>
      </c>
      <c r="D64" s="51" t="s">
        <v>291</v>
      </c>
      <c r="E64" s="52">
        <v>1</v>
      </c>
      <c r="F64" s="79" t="s">
        <v>961</v>
      </c>
      <c r="G64" s="80" t="s">
        <v>76</v>
      </c>
      <c r="H64" s="80" t="s">
        <v>76</v>
      </c>
      <c r="I64" s="81" t="s">
        <v>1113</v>
      </c>
      <c r="J64" s="82" t="s">
        <v>390</v>
      </c>
      <c r="K64" s="82" t="s">
        <v>1188</v>
      </c>
      <c r="L64" s="82" t="s">
        <v>343</v>
      </c>
      <c r="M64" s="82" t="s">
        <v>965</v>
      </c>
      <c r="N64" s="82" t="s">
        <v>953</v>
      </c>
      <c r="O64" s="83">
        <v>61248428778.150002</v>
      </c>
      <c r="P64" s="83">
        <v>4817566857.25</v>
      </c>
      <c r="Q64" s="83">
        <v>818440509.89999998</v>
      </c>
      <c r="R64" s="83">
        <v>5437216004.6099997</v>
      </c>
      <c r="S64" s="17" t="s">
        <v>1417</v>
      </c>
      <c r="T64" s="83">
        <v>61447220140.690002</v>
      </c>
      <c r="U64" s="84" t="s">
        <v>966</v>
      </c>
      <c r="V64" s="46" t="s">
        <v>1788</v>
      </c>
      <c r="W64" s="85">
        <f t="shared" si="1"/>
        <v>362</v>
      </c>
    </row>
    <row r="65" spans="1:23" s="86" customFormat="1" ht="159.75" customHeight="1">
      <c r="A65" s="78">
        <v>6</v>
      </c>
      <c r="B65" s="50" t="s">
        <v>146</v>
      </c>
      <c r="C65" s="51" t="s">
        <v>144</v>
      </c>
      <c r="D65" s="51" t="s">
        <v>291</v>
      </c>
      <c r="E65" s="52">
        <v>1</v>
      </c>
      <c r="F65" s="79" t="s">
        <v>1214</v>
      </c>
      <c r="G65" s="80" t="s">
        <v>1215</v>
      </c>
      <c r="H65" s="80" t="s">
        <v>1215</v>
      </c>
      <c r="I65" s="81" t="s">
        <v>1216</v>
      </c>
      <c r="J65" s="82" t="s">
        <v>196</v>
      </c>
      <c r="K65" s="82" t="s">
        <v>197</v>
      </c>
      <c r="L65" s="82" t="s">
        <v>343</v>
      </c>
      <c r="M65" s="82" t="s">
        <v>562</v>
      </c>
      <c r="N65" s="82" t="s">
        <v>345</v>
      </c>
      <c r="O65" s="83">
        <v>0</v>
      </c>
      <c r="P65" s="83">
        <v>0</v>
      </c>
      <c r="Q65" s="83">
        <v>0</v>
      </c>
      <c r="R65" s="83">
        <v>0</v>
      </c>
      <c r="S65" s="17" t="s">
        <v>1103</v>
      </c>
      <c r="T65" s="83">
        <v>0</v>
      </c>
      <c r="U65" s="84" t="s">
        <v>966</v>
      </c>
      <c r="V65" s="46" t="s">
        <v>1789</v>
      </c>
      <c r="W65" s="85">
        <f t="shared" si="1"/>
        <v>1348</v>
      </c>
    </row>
    <row r="66" spans="1:23" s="86" customFormat="1" ht="159.75" customHeight="1">
      <c r="A66" s="78">
        <v>6</v>
      </c>
      <c r="B66" s="50" t="s">
        <v>146</v>
      </c>
      <c r="C66" s="51" t="s">
        <v>144</v>
      </c>
      <c r="D66" s="51" t="s">
        <v>291</v>
      </c>
      <c r="E66" s="52">
        <v>1</v>
      </c>
      <c r="F66" s="79" t="s">
        <v>1214</v>
      </c>
      <c r="G66" s="80" t="s">
        <v>1215</v>
      </c>
      <c r="H66" s="80" t="s">
        <v>1215</v>
      </c>
      <c r="I66" s="81" t="s">
        <v>563</v>
      </c>
      <c r="J66" s="82" t="s">
        <v>564</v>
      </c>
      <c r="K66" s="82" t="s">
        <v>565</v>
      </c>
      <c r="L66" s="82" t="s">
        <v>343</v>
      </c>
      <c r="M66" s="82" t="s">
        <v>562</v>
      </c>
      <c r="N66" s="82" t="s">
        <v>501</v>
      </c>
      <c r="O66" s="83">
        <v>343044124.94999999</v>
      </c>
      <c r="P66" s="83">
        <v>7379217.9000000004</v>
      </c>
      <c r="Q66" s="83">
        <v>3975327.55</v>
      </c>
      <c r="R66" s="83">
        <v>3715435.15</v>
      </c>
      <c r="S66" s="17" t="s">
        <v>1297</v>
      </c>
      <c r="T66" s="83">
        <v>350683235.25</v>
      </c>
      <c r="U66" s="84" t="s">
        <v>346</v>
      </c>
      <c r="V66" s="46" t="s">
        <v>1790</v>
      </c>
      <c r="W66" s="85">
        <f t="shared" si="1"/>
        <v>1398</v>
      </c>
    </row>
    <row r="67" spans="1:23" s="86" customFormat="1" ht="159.75" customHeight="1">
      <c r="A67" s="78">
        <v>6</v>
      </c>
      <c r="B67" s="50" t="s">
        <v>146</v>
      </c>
      <c r="C67" s="51" t="s">
        <v>144</v>
      </c>
      <c r="D67" s="51" t="s">
        <v>291</v>
      </c>
      <c r="E67" s="52">
        <v>1</v>
      </c>
      <c r="F67" s="79" t="s">
        <v>572</v>
      </c>
      <c r="G67" s="80" t="s">
        <v>573</v>
      </c>
      <c r="H67" s="80" t="s">
        <v>573</v>
      </c>
      <c r="I67" s="81" t="s">
        <v>574</v>
      </c>
      <c r="J67" s="82" t="s">
        <v>752</v>
      </c>
      <c r="K67" s="82" t="s">
        <v>1107</v>
      </c>
      <c r="L67" s="82" t="s">
        <v>343</v>
      </c>
      <c r="M67" s="82" t="s">
        <v>344</v>
      </c>
      <c r="N67" s="82" t="s">
        <v>345</v>
      </c>
      <c r="O67" s="83">
        <v>1691836.99</v>
      </c>
      <c r="P67" s="83">
        <v>0</v>
      </c>
      <c r="Q67" s="83">
        <v>7519.06</v>
      </c>
      <c r="R67" s="83">
        <v>0</v>
      </c>
      <c r="S67" s="17" t="s">
        <v>1298</v>
      </c>
      <c r="T67" s="83">
        <v>1699356.05</v>
      </c>
      <c r="U67" s="84" t="s">
        <v>346</v>
      </c>
      <c r="V67" s="46" t="s">
        <v>1791</v>
      </c>
      <c r="W67" s="85">
        <f t="shared" si="1"/>
        <v>1225</v>
      </c>
    </row>
    <row r="68" spans="1:23" s="86" customFormat="1" ht="159.75" customHeight="1">
      <c r="A68" s="78">
        <v>6</v>
      </c>
      <c r="B68" s="50" t="s">
        <v>146</v>
      </c>
      <c r="C68" s="51" t="s">
        <v>144</v>
      </c>
      <c r="D68" s="51" t="s">
        <v>291</v>
      </c>
      <c r="E68" s="52">
        <v>1</v>
      </c>
      <c r="F68" s="79" t="s">
        <v>330</v>
      </c>
      <c r="G68" s="80" t="s">
        <v>983</v>
      </c>
      <c r="H68" s="80" t="s">
        <v>834</v>
      </c>
      <c r="I68" s="81" t="s">
        <v>35</v>
      </c>
      <c r="J68" s="82" t="s">
        <v>36</v>
      </c>
      <c r="K68" s="82" t="s">
        <v>161</v>
      </c>
      <c r="L68" s="82" t="s">
        <v>343</v>
      </c>
      <c r="M68" s="82" t="s">
        <v>344</v>
      </c>
      <c r="N68" s="82" t="s">
        <v>345</v>
      </c>
      <c r="O68" s="83">
        <v>74014550.090000004</v>
      </c>
      <c r="P68" s="83">
        <v>0</v>
      </c>
      <c r="Q68" s="83">
        <v>843529</v>
      </c>
      <c r="R68" s="83">
        <v>-8647008.1799999997</v>
      </c>
      <c r="S68" s="17" t="s">
        <v>1418</v>
      </c>
      <c r="T68" s="83">
        <v>83505087.269999996</v>
      </c>
      <c r="U68" s="84" t="s">
        <v>966</v>
      </c>
      <c r="V68" s="46" t="s">
        <v>1792</v>
      </c>
      <c r="W68" s="85">
        <f t="shared" si="1"/>
        <v>1484</v>
      </c>
    </row>
    <row r="69" spans="1:23" s="86" customFormat="1" ht="159.75" customHeight="1">
      <c r="A69" s="78">
        <v>6</v>
      </c>
      <c r="B69" s="50" t="s">
        <v>146</v>
      </c>
      <c r="C69" s="51" t="s">
        <v>144</v>
      </c>
      <c r="D69" s="51" t="s">
        <v>291</v>
      </c>
      <c r="E69" s="52">
        <v>1</v>
      </c>
      <c r="F69" s="79" t="s">
        <v>330</v>
      </c>
      <c r="G69" s="80" t="s">
        <v>983</v>
      </c>
      <c r="H69" s="80" t="s">
        <v>983</v>
      </c>
      <c r="I69" s="81">
        <v>700006213166</v>
      </c>
      <c r="J69" s="82" t="s">
        <v>399</v>
      </c>
      <c r="K69" s="82" t="s">
        <v>403</v>
      </c>
      <c r="L69" s="82" t="s">
        <v>1004</v>
      </c>
      <c r="M69" s="82" t="s">
        <v>1223</v>
      </c>
      <c r="N69" s="82" t="s">
        <v>345</v>
      </c>
      <c r="O69" s="83">
        <v>488766</v>
      </c>
      <c r="P69" s="83">
        <v>0</v>
      </c>
      <c r="Q69" s="83">
        <v>0</v>
      </c>
      <c r="R69" s="83">
        <v>0</v>
      </c>
      <c r="S69" s="17" t="s">
        <v>1299</v>
      </c>
      <c r="T69" s="83">
        <v>488766</v>
      </c>
      <c r="U69" s="84" t="s">
        <v>966</v>
      </c>
      <c r="V69" s="46" t="s">
        <v>1793</v>
      </c>
      <c r="W69" s="85">
        <f t="shared" si="1"/>
        <v>166</v>
      </c>
    </row>
    <row r="70" spans="1:23" s="86" customFormat="1" ht="159.75" customHeight="1">
      <c r="A70" s="78">
        <v>6</v>
      </c>
      <c r="B70" s="50" t="s">
        <v>146</v>
      </c>
      <c r="C70" s="51" t="s">
        <v>144</v>
      </c>
      <c r="D70" s="51" t="s">
        <v>291</v>
      </c>
      <c r="E70" s="52">
        <v>1</v>
      </c>
      <c r="F70" s="79" t="s">
        <v>330</v>
      </c>
      <c r="G70" s="80" t="s">
        <v>983</v>
      </c>
      <c r="H70" s="80" t="s">
        <v>983</v>
      </c>
      <c r="I70" s="81" t="s">
        <v>1224</v>
      </c>
      <c r="J70" s="82" t="s">
        <v>1225</v>
      </c>
      <c r="K70" s="82" t="s">
        <v>1146</v>
      </c>
      <c r="L70" s="82" t="s">
        <v>343</v>
      </c>
      <c r="M70" s="82" t="s">
        <v>344</v>
      </c>
      <c r="N70" s="82" t="s">
        <v>958</v>
      </c>
      <c r="O70" s="83">
        <v>3698707202.1300001</v>
      </c>
      <c r="P70" s="83">
        <v>175124064.05000001</v>
      </c>
      <c r="Q70" s="83">
        <v>28527010.850000001</v>
      </c>
      <c r="R70" s="83">
        <v>0</v>
      </c>
      <c r="S70" s="17" t="s">
        <v>1300</v>
      </c>
      <c r="T70" s="83">
        <v>3902358277.0300002</v>
      </c>
      <c r="U70" s="84" t="s">
        <v>966</v>
      </c>
      <c r="V70" s="46" t="s">
        <v>1794</v>
      </c>
      <c r="W70" s="85">
        <f t="shared" si="1"/>
        <v>582</v>
      </c>
    </row>
    <row r="71" spans="1:23" s="86" customFormat="1" ht="159.75" customHeight="1">
      <c r="A71" s="78">
        <v>6</v>
      </c>
      <c r="B71" s="50" t="s">
        <v>146</v>
      </c>
      <c r="C71" s="51" t="s">
        <v>144</v>
      </c>
      <c r="D71" s="51" t="s">
        <v>291</v>
      </c>
      <c r="E71" s="52">
        <v>1</v>
      </c>
      <c r="F71" s="79" t="s">
        <v>330</v>
      </c>
      <c r="G71" s="80" t="s">
        <v>983</v>
      </c>
      <c r="H71" s="80" t="s">
        <v>983</v>
      </c>
      <c r="I71" s="81" t="s">
        <v>1226</v>
      </c>
      <c r="J71" s="82" t="s">
        <v>1227</v>
      </c>
      <c r="K71" s="82" t="s">
        <v>1147</v>
      </c>
      <c r="L71" s="82" t="s">
        <v>343</v>
      </c>
      <c r="M71" s="82" t="s">
        <v>344</v>
      </c>
      <c r="N71" s="82" t="s">
        <v>345</v>
      </c>
      <c r="O71" s="83">
        <v>7654203.2000000002</v>
      </c>
      <c r="P71" s="83">
        <v>0</v>
      </c>
      <c r="Q71" s="83">
        <v>0</v>
      </c>
      <c r="R71" s="83">
        <v>0</v>
      </c>
      <c r="S71" s="17" t="s">
        <v>1419</v>
      </c>
      <c r="T71" s="83">
        <v>7654203.2000000002</v>
      </c>
      <c r="U71" s="84" t="s">
        <v>966</v>
      </c>
      <c r="V71" s="46" t="s">
        <v>1795</v>
      </c>
      <c r="W71" s="85">
        <f t="shared" si="1"/>
        <v>721</v>
      </c>
    </row>
    <row r="72" spans="1:23" s="86" customFormat="1" ht="159.75" customHeight="1">
      <c r="A72" s="78">
        <v>6</v>
      </c>
      <c r="B72" s="50" t="s">
        <v>146</v>
      </c>
      <c r="C72" s="51" t="s">
        <v>144</v>
      </c>
      <c r="D72" s="51" t="s">
        <v>291</v>
      </c>
      <c r="E72" s="52">
        <v>1</v>
      </c>
      <c r="F72" s="79" t="s">
        <v>330</v>
      </c>
      <c r="G72" s="80" t="s">
        <v>983</v>
      </c>
      <c r="H72" s="80" t="s">
        <v>983</v>
      </c>
      <c r="I72" s="81" t="s">
        <v>1228</v>
      </c>
      <c r="J72" s="82" t="s">
        <v>1229</v>
      </c>
      <c r="K72" s="82" t="s">
        <v>1230</v>
      </c>
      <c r="L72" s="82" t="s">
        <v>343</v>
      </c>
      <c r="M72" s="82" t="s">
        <v>344</v>
      </c>
      <c r="N72" s="82" t="s">
        <v>345</v>
      </c>
      <c r="O72" s="83">
        <v>4634905.29</v>
      </c>
      <c r="P72" s="83">
        <v>0</v>
      </c>
      <c r="Q72" s="83">
        <v>52438.69</v>
      </c>
      <c r="R72" s="83">
        <v>126.49</v>
      </c>
      <c r="S72" s="17" t="s">
        <v>1301</v>
      </c>
      <c r="T72" s="83">
        <v>4687217.49</v>
      </c>
      <c r="U72" s="84" t="s">
        <v>966</v>
      </c>
      <c r="V72" s="46" t="s">
        <v>1796</v>
      </c>
      <c r="W72" s="85">
        <f t="shared" si="1"/>
        <v>726</v>
      </c>
    </row>
    <row r="73" spans="1:23" s="86" customFormat="1" ht="159.75" customHeight="1">
      <c r="A73" s="78">
        <v>6</v>
      </c>
      <c r="B73" s="50" t="s">
        <v>146</v>
      </c>
      <c r="C73" s="51" t="s">
        <v>144</v>
      </c>
      <c r="D73" s="51" t="s">
        <v>291</v>
      </c>
      <c r="E73" s="52">
        <v>1</v>
      </c>
      <c r="F73" s="79" t="s">
        <v>330</v>
      </c>
      <c r="G73" s="80" t="s">
        <v>983</v>
      </c>
      <c r="H73" s="80" t="s">
        <v>983</v>
      </c>
      <c r="I73" s="81" t="s">
        <v>229</v>
      </c>
      <c r="J73" s="82" t="s">
        <v>33</v>
      </c>
      <c r="K73" s="82" t="s">
        <v>230</v>
      </c>
      <c r="L73" s="82" t="s">
        <v>343</v>
      </c>
      <c r="M73" s="82" t="s">
        <v>344</v>
      </c>
      <c r="N73" s="82" t="s">
        <v>501</v>
      </c>
      <c r="O73" s="83">
        <v>8672399964.8799992</v>
      </c>
      <c r="P73" s="83">
        <v>180845599</v>
      </c>
      <c r="Q73" s="83">
        <v>267018963.99000001</v>
      </c>
      <c r="R73" s="83">
        <v>127405941.26000001</v>
      </c>
      <c r="S73" s="17" t="s">
        <v>1420</v>
      </c>
      <c r="T73" s="83">
        <v>8992858586.6100006</v>
      </c>
      <c r="U73" s="84" t="s">
        <v>966</v>
      </c>
      <c r="V73" s="46" t="s">
        <v>1797</v>
      </c>
      <c r="W73" s="85">
        <f t="shared" si="1"/>
        <v>742</v>
      </c>
    </row>
    <row r="74" spans="1:23" s="86" customFormat="1" ht="159.75" customHeight="1">
      <c r="A74" s="78">
        <v>6</v>
      </c>
      <c r="B74" s="50" t="s">
        <v>146</v>
      </c>
      <c r="C74" s="51" t="s">
        <v>144</v>
      </c>
      <c r="D74" s="51" t="s">
        <v>291</v>
      </c>
      <c r="E74" s="52">
        <v>1</v>
      </c>
      <c r="F74" s="79" t="s">
        <v>330</v>
      </c>
      <c r="G74" s="80" t="s">
        <v>983</v>
      </c>
      <c r="H74" s="80" t="s">
        <v>983</v>
      </c>
      <c r="I74" s="81" t="s">
        <v>1245</v>
      </c>
      <c r="J74" s="82" t="s">
        <v>34</v>
      </c>
      <c r="K74" s="82" t="s">
        <v>1421</v>
      </c>
      <c r="L74" s="82" t="s">
        <v>343</v>
      </c>
      <c r="M74" s="82" t="s">
        <v>344</v>
      </c>
      <c r="N74" s="82" t="s">
        <v>345</v>
      </c>
      <c r="O74" s="83">
        <v>1524.51</v>
      </c>
      <c r="P74" s="83">
        <v>0</v>
      </c>
      <c r="Q74" s="83">
        <v>17.190000000000001</v>
      </c>
      <c r="R74" s="83">
        <v>0</v>
      </c>
      <c r="S74" s="17" t="s">
        <v>1302</v>
      </c>
      <c r="T74" s="83">
        <v>1541.7</v>
      </c>
      <c r="U74" s="84" t="s">
        <v>966</v>
      </c>
      <c r="V74" s="46" t="s">
        <v>1422</v>
      </c>
      <c r="W74" s="85">
        <f t="shared" si="1"/>
        <v>1335</v>
      </c>
    </row>
    <row r="75" spans="1:23" s="86" customFormat="1" ht="159.75" customHeight="1">
      <c r="A75" s="78">
        <v>6</v>
      </c>
      <c r="B75" s="50" t="s">
        <v>146</v>
      </c>
      <c r="C75" s="51" t="s">
        <v>144</v>
      </c>
      <c r="D75" s="51" t="s">
        <v>291</v>
      </c>
      <c r="E75" s="52">
        <v>1</v>
      </c>
      <c r="F75" s="79" t="s">
        <v>330</v>
      </c>
      <c r="G75" s="80" t="s">
        <v>983</v>
      </c>
      <c r="H75" s="80" t="s">
        <v>983</v>
      </c>
      <c r="I75" s="81" t="s">
        <v>1246</v>
      </c>
      <c r="J75" s="82" t="s">
        <v>1247</v>
      </c>
      <c r="K75" s="82" t="s">
        <v>157</v>
      </c>
      <c r="L75" s="82" t="s">
        <v>343</v>
      </c>
      <c r="M75" s="82" t="s">
        <v>344</v>
      </c>
      <c r="N75" s="82" t="s">
        <v>958</v>
      </c>
      <c r="O75" s="83">
        <v>7506118927.2799997</v>
      </c>
      <c r="P75" s="83">
        <v>143524364.88999999</v>
      </c>
      <c r="Q75" s="83">
        <v>74489538.980000004</v>
      </c>
      <c r="R75" s="83">
        <v>310274839.61000001</v>
      </c>
      <c r="S75" s="17" t="s">
        <v>1303</v>
      </c>
      <c r="T75" s="83">
        <v>7413857991.54</v>
      </c>
      <c r="U75" s="84" t="s">
        <v>966</v>
      </c>
      <c r="V75" s="46" t="s">
        <v>1423</v>
      </c>
      <c r="W75" s="85">
        <f t="shared" si="1"/>
        <v>1336</v>
      </c>
    </row>
    <row r="76" spans="1:23" s="86" customFormat="1" ht="159.75" customHeight="1">
      <c r="A76" s="78">
        <v>6</v>
      </c>
      <c r="B76" s="50" t="s">
        <v>146</v>
      </c>
      <c r="C76" s="51" t="s">
        <v>144</v>
      </c>
      <c r="D76" s="51" t="s">
        <v>291</v>
      </c>
      <c r="E76" s="52">
        <v>1</v>
      </c>
      <c r="F76" s="79" t="s">
        <v>330</v>
      </c>
      <c r="G76" s="80" t="s">
        <v>983</v>
      </c>
      <c r="H76" s="80" t="s">
        <v>983</v>
      </c>
      <c r="I76" s="81" t="s">
        <v>1248</v>
      </c>
      <c r="J76" s="82" t="s">
        <v>1249</v>
      </c>
      <c r="K76" s="82" t="s">
        <v>989</v>
      </c>
      <c r="L76" s="82" t="s">
        <v>343</v>
      </c>
      <c r="M76" s="82" t="s">
        <v>344</v>
      </c>
      <c r="N76" s="82" t="s">
        <v>345</v>
      </c>
      <c r="O76" s="83">
        <v>186892566.15000001</v>
      </c>
      <c r="P76" s="83">
        <v>44449515.670000002</v>
      </c>
      <c r="Q76" s="83">
        <v>520569.83</v>
      </c>
      <c r="R76" s="83">
        <v>1910105.93</v>
      </c>
      <c r="S76" s="17" t="s">
        <v>1424</v>
      </c>
      <c r="T76" s="83">
        <v>229952545.72</v>
      </c>
      <c r="U76" s="84" t="s">
        <v>966</v>
      </c>
      <c r="V76" s="46" t="s">
        <v>1425</v>
      </c>
      <c r="W76" s="85">
        <f t="shared" si="1"/>
        <v>1346</v>
      </c>
    </row>
    <row r="77" spans="1:23" s="86" customFormat="1" ht="159.75" customHeight="1">
      <c r="A77" s="78">
        <v>6</v>
      </c>
      <c r="B77" s="50" t="s">
        <v>146</v>
      </c>
      <c r="C77" s="51" t="s">
        <v>144</v>
      </c>
      <c r="D77" s="51" t="s">
        <v>291</v>
      </c>
      <c r="E77" s="52">
        <v>1</v>
      </c>
      <c r="F77" s="79" t="s">
        <v>330</v>
      </c>
      <c r="G77" s="80" t="s">
        <v>983</v>
      </c>
      <c r="H77" s="80" t="s">
        <v>983</v>
      </c>
      <c r="I77" s="81" t="s">
        <v>1250</v>
      </c>
      <c r="J77" s="82" t="s">
        <v>285</v>
      </c>
      <c r="K77" s="82" t="s">
        <v>158</v>
      </c>
      <c r="L77" s="82" t="s">
        <v>343</v>
      </c>
      <c r="M77" s="82" t="s">
        <v>344</v>
      </c>
      <c r="N77" s="82" t="s">
        <v>345</v>
      </c>
      <c r="O77" s="83">
        <v>269895040.73000002</v>
      </c>
      <c r="P77" s="83">
        <v>0</v>
      </c>
      <c r="Q77" s="83">
        <v>2848875.81</v>
      </c>
      <c r="R77" s="83">
        <v>56917480.170000002</v>
      </c>
      <c r="S77" s="17" t="s">
        <v>1426</v>
      </c>
      <c r="T77" s="83">
        <v>214111331.72</v>
      </c>
      <c r="U77" s="84" t="s">
        <v>966</v>
      </c>
      <c r="V77" s="46" t="s">
        <v>1798</v>
      </c>
      <c r="W77" s="85">
        <f t="shared" si="1"/>
        <v>1397</v>
      </c>
    </row>
    <row r="78" spans="1:23" s="86" customFormat="1" ht="159.75" customHeight="1">
      <c r="A78" s="78">
        <v>6</v>
      </c>
      <c r="B78" s="50" t="s">
        <v>146</v>
      </c>
      <c r="C78" s="51" t="s">
        <v>144</v>
      </c>
      <c r="D78" s="51" t="s">
        <v>291</v>
      </c>
      <c r="E78" s="52">
        <v>1</v>
      </c>
      <c r="F78" s="79" t="s">
        <v>330</v>
      </c>
      <c r="G78" s="80" t="s">
        <v>983</v>
      </c>
      <c r="H78" s="80" t="s">
        <v>983</v>
      </c>
      <c r="I78" s="81" t="s">
        <v>702</v>
      </c>
      <c r="J78" s="82" t="s">
        <v>286</v>
      </c>
      <c r="K78" s="82" t="s">
        <v>159</v>
      </c>
      <c r="L78" s="82" t="s">
        <v>343</v>
      </c>
      <c r="M78" s="82" t="s">
        <v>344</v>
      </c>
      <c r="N78" s="82" t="s">
        <v>501</v>
      </c>
      <c r="O78" s="83">
        <v>98193314.950000003</v>
      </c>
      <c r="P78" s="83">
        <v>5752257.9500000002</v>
      </c>
      <c r="Q78" s="83">
        <v>7963129.2699999996</v>
      </c>
      <c r="R78" s="83">
        <v>5137096.3600000003</v>
      </c>
      <c r="S78" s="17" t="s">
        <v>1427</v>
      </c>
      <c r="T78" s="83">
        <v>106771605.81</v>
      </c>
      <c r="U78" s="84" t="s">
        <v>966</v>
      </c>
      <c r="V78" s="46" t="s">
        <v>1799</v>
      </c>
      <c r="W78" s="85">
        <f t="shared" si="1"/>
        <v>1462</v>
      </c>
    </row>
    <row r="79" spans="1:23" s="86" customFormat="1" ht="159.75" customHeight="1">
      <c r="A79" s="78">
        <v>6</v>
      </c>
      <c r="B79" s="50" t="s">
        <v>146</v>
      </c>
      <c r="C79" s="51" t="s">
        <v>144</v>
      </c>
      <c r="D79" s="51" t="s">
        <v>291</v>
      </c>
      <c r="E79" s="52">
        <v>1</v>
      </c>
      <c r="F79" s="79" t="s">
        <v>330</v>
      </c>
      <c r="G79" s="80" t="s">
        <v>983</v>
      </c>
      <c r="H79" s="80" t="s">
        <v>983</v>
      </c>
      <c r="I79" s="81" t="s">
        <v>701</v>
      </c>
      <c r="J79" s="82" t="s">
        <v>700</v>
      </c>
      <c r="K79" s="82" t="s">
        <v>160</v>
      </c>
      <c r="L79" s="82" t="s">
        <v>343</v>
      </c>
      <c r="M79" s="82" t="s">
        <v>344</v>
      </c>
      <c r="N79" s="82" t="s">
        <v>345</v>
      </c>
      <c r="O79" s="83">
        <v>1878396.32</v>
      </c>
      <c r="P79" s="83">
        <v>0</v>
      </c>
      <c r="Q79" s="83">
        <v>38.51</v>
      </c>
      <c r="R79" s="83">
        <v>0</v>
      </c>
      <c r="S79" s="17" t="s">
        <v>1428</v>
      </c>
      <c r="T79" s="83">
        <v>1878396.32</v>
      </c>
      <c r="U79" s="84" t="s">
        <v>966</v>
      </c>
      <c r="V79" s="46" t="s">
        <v>1429</v>
      </c>
      <c r="W79" s="85">
        <f t="shared" si="1"/>
        <v>1463</v>
      </c>
    </row>
    <row r="80" spans="1:23" s="86" customFormat="1" ht="219.75" customHeight="1">
      <c r="A80" s="78">
        <v>6</v>
      </c>
      <c r="B80" s="50" t="s">
        <v>146</v>
      </c>
      <c r="C80" s="51" t="s">
        <v>144</v>
      </c>
      <c r="D80" s="51" t="s">
        <v>291</v>
      </c>
      <c r="E80" s="52">
        <v>1</v>
      </c>
      <c r="F80" s="79" t="s">
        <v>330</v>
      </c>
      <c r="G80" s="80" t="s">
        <v>983</v>
      </c>
      <c r="H80" s="80" t="s">
        <v>983</v>
      </c>
      <c r="I80" s="81" t="s">
        <v>305</v>
      </c>
      <c r="J80" s="82" t="s">
        <v>306</v>
      </c>
      <c r="K80" s="82" t="s">
        <v>307</v>
      </c>
      <c r="L80" s="82" t="s">
        <v>343</v>
      </c>
      <c r="M80" s="82" t="s">
        <v>344</v>
      </c>
      <c r="N80" s="82" t="s">
        <v>1125</v>
      </c>
      <c r="O80" s="83">
        <v>2207036938.0599999</v>
      </c>
      <c r="P80" s="83">
        <v>103692985</v>
      </c>
      <c r="Q80" s="83">
        <v>56707692.630000003</v>
      </c>
      <c r="R80" s="83">
        <v>12792591.970000001</v>
      </c>
      <c r="S80" s="17" t="s">
        <v>1430</v>
      </c>
      <c r="T80" s="83">
        <v>2354645023.7199998</v>
      </c>
      <c r="U80" s="84" t="s">
        <v>966</v>
      </c>
      <c r="V80" s="46" t="s">
        <v>1800</v>
      </c>
      <c r="W80" s="85">
        <f t="shared" si="1"/>
        <v>1508</v>
      </c>
    </row>
    <row r="81" spans="1:25" s="86" customFormat="1" ht="159.75" customHeight="1">
      <c r="A81" s="78">
        <v>6</v>
      </c>
      <c r="B81" s="50" t="s">
        <v>146</v>
      </c>
      <c r="C81" s="51" t="s">
        <v>144</v>
      </c>
      <c r="D81" s="51" t="s">
        <v>291</v>
      </c>
      <c r="E81" s="52">
        <v>1</v>
      </c>
      <c r="F81" s="79" t="s">
        <v>330</v>
      </c>
      <c r="G81" s="80" t="s">
        <v>983</v>
      </c>
      <c r="H81" s="80" t="s">
        <v>983</v>
      </c>
      <c r="I81" s="81" t="s">
        <v>1166</v>
      </c>
      <c r="J81" s="82" t="s">
        <v>1167</v>
      </c>
      <c r="K81" s="82" t="s">
        <v>1168</v>
      </c>
      <c r="L81" s="82" t="s">
        <v>343</v>
      </c>
      <c r="M81" s="82" t="s">
        <v>344</v>
      </c>
      <c r="N81" s="82" t="s">
        <v>958</v>
      </c>
      <c r="O81" s="83">
        <v>0</v>
      </c>
      <c r="P81" s="83">
        <v>68631455</v>
      </c>
      <c r="Q81" s="83">
        <v>168826.25</v>
      </c>
      <c r="R81" s="83">
        <v>174559.86</v>
      </c>
      <c r="S81" s="17" t="s">
        <v>1431</v>
      </c>
      <c r="T81" s="83">
        <v>68828117.069999993</v>
      </c>
      <c r="U81" s="84" t="s">
        <v>966</v>
      </c>
      <c r="V81" s="46" t="s">
        <v>1432</v>
      </c>
      <c r="W81" s="85">
        <f t="shared" si="1"/>
        <v>1516</v>
      </c>
    </row>
    <row r="82" spans="1:25" s="86" customFormat="1" ht="159.75" customHeight="1">
      <c r="A82" s="78">
        <v>6</v>
      </c>
      <c r="B82" s="50" t="s">
        <v>146</v>
      </c>
      <c r="C82" s="51" t="s">
        <v>144</v>
      </c>
      <c r="D82" s="51" t="s">
        <v>291</v>
      </c>
      <c r="E82" s="52">
        <v>1</v>
      </c>
      <c r="F82" s="79" t="s">
        <v>330</v>
      </c>
      <c r="G82" s="80" t="s">
        <v>983</v>
      </c>
      <c r="H82" s="80" t="s">
        <v>983</v>
      </c>
      <c r="I82" s="81" t="s">
        <v>984</v>
      </c>
      <c r="J82" s="82" t="s">
        <v>985</v>
      </c>
      <c r="K82" s="82" t="s">
        <v>282</v>
      </c>
      <c r="L82" s="82" t="s">
        <v>343</v>
      </c>
      <c r="M82" s="82" t="s">
        <v>344</v>
      </c>
      <c r="N82" s="82" t="s">
        <v>345</v>
      </c>
      <c r="O82" s="83">
        <v>19238248.09</v>
      </c>
      <c r="P82" s="83">
        <v>283190.90000000002</v>
      </c>
      <c r="Q82" s="83">
        <v>18140.419999999998</v>
      </c>
      <c r="R82" s="83">
        <v>2337580.48</v>
      </c>
      <c r="S82" s="17" t="s">
        <v>1433</v>
      </c>
      <c r="T82" s="83">
        <v>5908606.4000000004</v>
      </c>
      <c r="U82" s="84" t="s">
        <v>966</v>
      </c>
      <c r="V82" s="46" t="s">
        <v>1434</v>
      </c>
      <c r="W82" s="85">
        <f t="shared" si="1"/>
        <v>145</v>
      </c>
    </row>
    <row r="83" spans="1:25" s="86" customFormat="1" ht="159.75" customHeight="1">
      <c r="A83" s="78">
        <v>6</v>
      </c>
      <c r="B83" s="50" t="s">
        <v>146</v>
      </c>
      <c r="C83" s="51" t="s">
        <v>144</v>
      </c>
      <c r="D83" s="51" t="s">
        <v>291</v>
      </c>
      <c r="E83" s="52">
        <v>1</v>
      </c>
      <c r="F83" s="79" t="s">
        <v>330</v>
      </c>
      <c r="G83" s="80" t="s">
        <v>983</v>
      </c>
      <c r="H83" s="80" t="s">
        <v>983</v>
      </c>
      <c r="I83" s="81" t="s">
        <v>1220</v>
      </c>
      <c r="J83" s="82" t="s">
        <v>1221</v>
      </c>
      <c r="K83" s="82" t="s">
        <v>1222</v>
      </c>
      <c r="L83" s="82" t="s">
        <v>1004</v>
      </c>
      <c r="M83" s="82" t="s">
        <v>1223</v>
      </c>
      <c r="N83" s="82" t="s">
        <v>345</v>
      </c>
      <c r="O83" s="83">
        <v>0</v>
      </c>
      <c r="P83" s="83">
        <v>0</v>
      </c>
      <c r="Q83" s="83">
        <v>0</v>
      </c>
      <c r="R83" s="83">
        <v>0</v>
      </c>
      <c r="S83" s="17" t="s">
        <v>1189</v>
      </c>
      <c r="T83" s="83">
        <v>0</v>
      </c>
      <c r="U83" s="84" t="s">
        <v>966</v>
      </c>
      <c r="V83" s="46" t="s">
        <v>1801</v>
      </c>
      <c r="W83" s="85">
        <f t="shared" si="1"/>
        <v>301</v>
      </c>
    </row>
    <row r="84" spans="1:25" s="86" customFormat="1" ht="159.75" customHeight="1">
      <c r="A84" s="78">
        <v>6</v>
      </c>
      <c r="B84" s="50" t="s">
        <v>146</v>
      </c>
      <c r="C84" s="51" t="s">
        <v>144</v>
      </c>
      <c r="D84" s="51" t="s">
        <v>291</v>
      </c>
      <c r="E84" s="52">
        <v>1</v>
      </c>
      <c r="F84" s="79" t="s">
        <v>1252</v>
      </c>
      <c r="G84" s="80" t="s">
        <v>1253</v>
      </c>
      <c r="H84" s="80" t="s">
        <v>1253</v>
      </c>
      <c r="I84" s="81" t="s">
        <v>1254</v>
      </c>
      <c r="J84" s="82" t="s">
        <v>195</v>
      </c>
      <c r="K84" s="82" t="s">
        <v>1304</v>
      </c>
      <c r="L84" s="82" t="s">
        <v>343</v>
      </c>
      <c r="M84" s="82" t="s">
        <v>944</v>
      </c>
      <c r="N84" s="82" t="s">
        <v>501</v>
      </c>
      <c r="O84" s="83">
        <v>554278864.54999995</v>
      </c>
      <c r="P84" s="83">
        <v>5023991.8099999996</v>
      </c>
      <c r="Q84" s="83">
        <v>2070671.03</v>
      </c>
      <c r="R84" s="83">
        <v>100901103.95999999</v>
      </c>
      <c r="S84" s="17" t="s">
        <v>1435</v>
      </c>
      <c r="T84" s="83">
        <v>460472423.43000001</v>
      </c>
      <c r="U84" s="84" t="s">
        <v>346</v>
      </c>
      <c r="V84" s="46" t="s">
        <v>1436</v>
      </c>
      <c r="W84" s="85">
        <f t="shared" si="1"/>
        <v>1320</v>
      </c>
    </row>
    <row r="85" spans="1:25" s="86" customFormat="1" ht="159.75" customHeight="1">
      <c r="A85" s="78">
        <v>6</v>
      </c>
      <c r="B85" s="50" t="s">
        <v>146</v>
      </c>
      <c r="C85" s="51" t="s">
        <v>144</v>
      </c>
      <c r="D85" s="51" t="s">
        <v>291</v>
      </c>
      <c r="E85" s="52">
        <v>1</v>
      </c>
      <c r="F85" s="79" t="s">
        <v>1252</v>
      </c>
      <c r="G85" s="80" t="s">
        <v>1253</v>
      </c>
      <c r="H85" s="80" t="s">
        <v>1253</v>
      </c>
      <c r="I85" s="81" t="s">
        <v>1255</v>
      </c>
      <c r="J85" s="82" t="s">
        <v>289</v>
      </c>
      <c r="K85" s="82" t="s">
        <v>1305</v>
      </c>
      <c r="L85" s="82" t="s">
        <v>343</v>
      </c>
      <c r="M85" s="82" t="s">
        <v>944</v>
      </c>
      <c r="N85" s="82" t="s">
        <v>1125</v>
      </c>
      <c r="O85" s="83">
        <v>8954116.2799999993</v>
      </c>
      <c r="P85" s="83">
        <v>84644.72</v>
      </c>
      <c r="Q85" s="83">
        <v>14561.38</v>
      </c>
      <c r="R85" s="83">
        <v>414855.3</v>
      </c>
      <c r="S85" s="17" t="s">
        <v>1437</v>
      </c>
      <c r="T85" s="83">
        <v>8638467.0800000001</v>
      </c>
      <c r="U85" s="84" t="s">
        <v>346</v>
      </c>
      <c r="V85" s="46" t="s">
        <v>1438</v>
      </c>
      <c r="W85" s="85">
        <f t="shared" si="1"/>
        <v>1321</v>
      </c>
    </row>
    <row r="86" spans="1:25" s="86" customFormat="1" ht="159.75" customHeight="1">
      <c r="A86" s="78">
        <v>6</v>
      </c>
      <c r="B86" s="50" t="s">
        <v>146</v>
      </c>
      <c r="C86" s="51" t="s">
        <v>144</v>
      </c>
      <c r="D86" s="51" t="s">
        <v>291</v>
      </c>
      <c r="E86" s="52">
        <v>1</v>
      </c>
      <c r="F86" s="79" t="s">
        <v>587</v>
      </c>
      <c r="G86" s="80" t="s">
        <v>588</v>
      </c>
      <c r="H86" s="80" t="s">
        <v>983</v>
      </c>
      <c r="I86" s="81" t="s">
        <v>855</v>
      </c>
      <c r="J86" s="82" t="s">
        <v>856</v>
      </c>
      <c r="K86" s="82" t="s">
        <v>719</v>
      </c>
      <c r="L86" s="82" t="s">
        <v>1004</v>
      </c>
      <c r="M86" s="82" t="s">
        <v>535</v>
      </c>
      <c r="N86" s="82" t="s">
        <v>501</v>
      </c>
      <c r="O86" s="83">
        <v>140119667.91</v>
      </c>
      <c r="P86" s="83">
        <v>84220829.739999995</v>
      </c>
      <c r="Q86" s="83">
        <v>846638.4</v>
      </c>
      <c r="R86" s="83">
        <v>11690588.1</v>
      </c>
      <c r="S86" s="17" t="s">
        <v>1439</v>
      </c>
      <c r="T86" s="83">
        <v>213496547.94999999</v>
      </c>
      <c r="U86" s="84" t="s">
        <v>346</v>
      </c>
      <c r="V86" s="46" t="s">
        <v>1802</v>
      </c>
      <c r="W86" s="85">
        <f t="shared" si="1"/>
        <v>1450</v>
      </c>
    </row>
    <row r="87" spans="1:25" s="86" customFormat="1" ht="159.75" customHeight="1">
      <c r="A87" s="78">
        <v>6</v>
      </c>
      <c r="B87" s="50" t="s">
        <v>146</v>
      </c>
      <c r="C87" s="51" t="s">
        <v>144</v>
      </c>
      <c r="D87" s="51" t="s">
        <v>291</v>
      </c>
      <c r="E87" s="52">
        <v>1</v>
      </c>
      <c r="F87" s="79" t="s">
        <v>587</v>
      </c>
      <c r="G87" s="80" t="s">
        <v>588</v>
      </c>
      <c r="H87" s="80" t="s">
        <v>588</v>
      </c>
      <c r="I87" s="81">
        <v>700006120230</v>
      </c>
      <c r="J87" s="82" t="s">
        <v>24</v>
      </c>
      <c r="K87" s="82" t="s">
        <v>849</v>
      </c>
      <c r="L87" s="82" t="s">
        <v>1004</v>
      </c>
      <c r="M87" s="82" t="s">
        <v>602</v>
      </c>
      <c r="N87" s="82" t="s">
        <v>345</v>
      </c>
      <c r="O87" s="83">
        <v>0</v>
      </c>
      <c r="P87" s="83">
        <v>0</v>
      </c>
      <c r="Q87" s="83">
        <v>0</v>
      </c>
      <c r="R87" s="83">
        <v>0</v>
      </c>
      <c r="S87" s="17" t="s">
        <v>198</v>
      </c>
      <c r="T87" s="83">
        <v>0</v>
      </c>
      <c r="U87" s="84" t="s">
        <v>966</v>
      </c>
      <c r="V87" s="46" t="s">
        <v>1803</v>
      </c>
      <c r="W87" s="85">
        <f t="shared" si="1"/>
        <v>230</v>
      </c>
    </row>
    <row r="88" spans="1:25" s="86" customFormat="1" ht="197.25" customHeight="1">
      <c r="A88" s="78">
        <v>6</v>
      </c>
      <c r="B88" s="50" t="s">
        <v>146</v>
      </c>
      <c r="C88" s="51" t="s">
        <v>144</v>
      </c>
      <c r="D88" s="51" t="s">
        <v>291</v>
      </c>
      <c r="E88" s="52">
        <v>1</v>
      </c>
      <c r="F88" s="79" t="s">
        <v>587</v>
      </c>
      <c r="G88" s="80" t="s">
        <v>588</v>
      </c>
      <c r="H88" s="80" t="s">
        <v>588</v>
      </c>
      <c r="I88" s="81">
        <v>700006200134</v>
      </c>
      <c r="J88" s="82" t="s">
        <v>589</v>
      </c>
      <c r="K88" s="82" t="s">
        <v>1154</v>
      </c>
      <c r="L88" s="82" t="s">
        <v>1004</v>
      </c>
      <c r="M88" s="82" t="s">
        <v>590</v>
      </c>
      <c r="N88" s="82" t="s">
        <v>345</v>
      </c>
      <c r="O88" s="83">
        <v>0</v>
      </c>
      <c r="P88" s="83">
        <v>0</v>
      </c>
      <c r="Q88" s="83">
        <v>0</v>
      </c>
      <c r="R88" s="83">
        <v>0</v>
      </c>
      <c r="S88" s="17" t="s">
        <v>1335</v>
      </c>
      <c r="T88" s="83">
        <v>0</v>
      </c>
      <c r="U88" s="84" t="s">
        <v>966</v>
      </c>
      <c r="V88" s="46" t="s">
        <v>1804</v>
      </c>
      <c r="W88" s="85">
        <f t="shared" si="1"/>
        <v>134</v>
      </c>
    </row>
    <row r="89" spans="1:25" s="86" customFormat="1" ht="225.75" customHeight="1">
      <c r="A89" s="78">
        <v>6</v>
      </c>
      <c r="B89" s="50" t="s">
        <v>146</v>
      </c>
      <c r="C89" s="51" t="s">
        <v>144</v>
      </c>
      <c r="D89" s="51" t="s">
        <v>291</v>
      </c>
      <c r="E89" s="52">
        <v>1</v>
      </c>
      <c r="F89" s="79" t="s">
        <v>587</v>
      </c>
      <c r="G89" s="80" t="s">
        <v>588</v>
      </c>
      <c r="H89" s="80" t="s">
        <v>588</v>
      </c>
      <c r="I89" s="81" t="s">
        <v>850</v>
      </c>
      <c r="J89" s="82" t="s">
        <v>25</v>
      </c>
      <c r="K89" s="82" t="s">
        <v>717</v>
      </c>
      <c r="L89" s="82" t="s">
        <v>343</v>
      </c>
      <c r="M89" s="82" t="s">
        <v>344</v>
      </c>
      <c r="N89" s="82" t="s">
        <v>345</v>
      </c>
      <c r="O89" s="83">
        <v>483734933.25</v>
      </c>
      <c r="P89" s="83">
        <v>0</v>
      </c>
      <c r="Q89" s="83">
        <v>5475145.2699999996</v>
      </c>
      <c r="R89" s="83">
        <v>61967.76</v>
      </c>
      <c r="S89" s="17" t="s">
        <v>1440</v>
      </c>
      <c r="T89" s="83">
        <v>489148110.75999999</v>
      </c>
      <c r="U89" s="84" t="s">
        <v>346</v>
      </c>
      <c r="V89" s="46" t="s">
        <v>1805</v>
      </c>
      <c r="W89" s="85">
        <f t="shared" si="1"/>
        <v>1129</v>
      </c>
    </row>
    <row r="90" spans="1:25" s="86" customFormat="1" ht="351.75" customHeight="1">
      <c r="A90" s="78">
        <v>6</v>
      </c>
      <c r="B90" s="50" t="s">
        <v>146</v>
      </c>
      <c r="C90" s="51" t="s">
        <v>144</v>
      </c>
      <c r="D90" s="51" t="s">
        <v>291</v>
      </c>
      <c r="E90" s="52">
        <v>1</v>
      </c>
      <c r="F90" s="79" t="s">
        <v>587</v>
      </c>
      <c r="G90" s="80" t="s">
        <v>588</v>
      </c>
      <c r="H90" s="80" t="s">
        <v>588</v>
      </c>
      <c r="I90" s="81" t="s">
        <v>851</v>
      </c>
      <c r="J90" s="82" t="s">
        <v>852</v>
      </c>
      <c r="K90" s="82" t="s">
        <v>718</v>
      </c>
      <c r="L90" s="82" t="s">
        <v>343</v>
      </c>
      <c r="M90" s="82" t="s">
        <v>344</v>
      </c>
      <c r="N90" s="82" t="s">
        <v>501</v>
      </c>
      <c r="O90" s="83">
        <v>20859573341.580002</v>
      </c>
      <c r="P90" s="83">
        <v>674936.49</v>
      </c>
      <c r="Q90" s="83">
        <v>691707741</v>
      </c>
      <c r="R90" s="83">
        <v>509057684.35000002</v>
      </c>
      <c r="S90" s="17" t="s">
        <v>199</v>
      </c>
      <c r="T90" s="83">
        <v>21042898334.720001</v>
      </c>
      <c r="U90" s="84" t="s">
        <v>966</v>
      </c>
      <c r="V90" s="46" t="s">
        <v>1806</v>
      </c>
      <c r="W90" s="85">
        <f t="shared" si="1"/>
        <v>1339</v>
      </c>
    </row>
    <row r="91" spans="1:25" s="86" customFormat="1" ht="159.75" customHeight="1">
      <c r="A91" s="78">
        <v>6</v>
      </c>
      <c r="B91" s="50" t="s">
        <v>146</v>
      </c>
      <c r="C91" s="51" t="s">
        <v>144</v>
      </c>
      <c r="D91" s="51" t="s">
        <v>291</v>
      </c>
      <c r="E91" s="52">
        <v>1</v>
      </c>
      <c r="F91" s="79" t="s">
        <v>587</v>
      </c>
      <c r="G91" s="80" t="s">
        <v>588</v>
      </c>
      <c r="H91" s="80" t="s">
        <v>588</v>
      </c>
      <c r="I91" s="81" t="s">
        <v>853</v>
      </c>
      <c r="J91" s="82" t="s">
        <v>123</v>
      </c>
      <c r="K91" s="82" t="s">
        <v>533</v>
      </c>
      <c r="L91" s="82" t="s">
        <v>1004</v>
      </c>
      <c r="M91" s="82" t="s">
        <v>1231</v>
      </c>
      <c r="N91" s="82" t="s">
        <v>501</v>
      </c>
      <c r="O91" s="83">
        <v>52799646.240000002</v>
      </c>
      <c r="P91" s="83">
        <v>1020688.05</v>
      </c>
      <c r="Q91" s="83">
        <v>611643.46</v>
      </c>
      <c r="R91" s="83">
        <v>909171</v>
      </c>
      <c r="S91" s="17" t="s">
        <v>200</v>
      </c>
      <c r="T91" s="83">
        <v>53522806.75</v>
      </c>
      <c r="U91" s="84" t="s">
        <v>346</v>
      </c>
      <c r="V91" s="46" t="s">
        <v>1807</v>
      </c>
      <c r="W91" s="85">
        <f t="shared" si="1"/>
        <v>1446</v>
      </c>
    </row>
    <row r="92" spans="1:25" s="86" customFormat="1" ht="159.75" customHeight="1">
      <c r="A92" s="78">
        <v>6</v>
      </c>
      <c r="B92" s="50" t="s">
        <v>146</v>
      </c>
      <c r="C92" s="51" t="s">
        <v>144</v>
      </c>
      <c r="D92" s="51" t="s">
        <v>291</v>
      </c>
      <c r="E92" s="52">
        <v>1</v>
      </c>
      <c r="F92" s="79" t="s">
        <v>587</v>
      </c>
      <c r="G92" s="80" t="s">
        <v>588</v>
      </c>
      <c r="H92" s="80" t="s">
        <v>588</v>
      </c>
      <c r="I92" s="81" t="s">
        <v>854</v>
      </c>
      <c r="J92" s="82" t="s">
        <v>290</v>
      </c>
      <c r="K92" s="82" t="s">
        <v>534</v>
      </c>
      <c r="L92" s="82" t="s">
        <v>1004</v>
      </c>
      <c r="M92" s="82" t="s">
        <v>1231</v>
      </c>
      <c r="N92" s="82" t="s">
        <v>501</v>
      </c>
      <c r="O92" s="83">
        <v>80926669.840000004</v>
      </c>
      <c r="P92" s="83">
        <v>245318.72</v>
      </c>
      <c r="Q92" s="83">
        <v>892568.68</v>
      </c>
      <c r="R92" s="83">
        <v>2906784.45</v>
      </c>
      <c r="S92" s="17" t="s">
        <v>790</v>
      </c>
      <c r="T92" s="83">
        <v>79157772.790000007</v>
      </c>
      <c r="U92" s="84" t="s">
        <v>346</v>
      </c>
      <c r="V92" s="46" t="s">
        <v>1808</v>
      </c>
      <c r="W92" s="85">
        <f t="shared" si="1"/>
        <v>1449</v>
      </c>
    </row>
    <row r="93" spans="1:25" s="86" customFormat="1" ht="180.75" customHeight="1">
      <c r="A93" s="78">
        <v>6</v>
      </c>
      <c r="B93" s="50" t="s">
        <v>146</v>
      </c>
      <c r="C93" s="51" t="s">
        <v>144</v>
      </c>
      <c r="D93" s="51" t="s">
        <v>291</v>
      </c>
      <c r="E93" s="52">
        <v>1</v>
      </c>
      <c r="F93" s="79" t="s">
        <v>1010</v>
      </c>
      <c r="G93" s="80" t="s">
        <v>1011</v>
      </c>
      <c r="H93" s="80" t="s">
        <v>1011</v>
      </c>
      <c r="I93" s="81" t="s">
        <v>337</v>
      </c>
      <c r="J93" s="82" t="s">
        <v>670</v>
      </c>
      <c r="K93" s="82" t="s">
        <v>671</v>
      </c>
      <c r="L93" s="82" t="s">
        <v>343</v>
      </c>
      <c r="M93" s="82" t="s">
        <v>1232</v>
      </c>
      <c r="N93" s="82" t="s">
        <v>345</v>
      </c>
      <c r="O93" s="83">
        <v>0</v>
      </c>
      <c r="P93" s="83">
        <v>0</v>
      </c>
      <c r="Q93" s="83">
        <v>0</v>
      </c>
      <c r="R93" s="83">
        <v>0</v>
      </c>
      <c r="S93" s="17" t="s">
        <v>1441</v>
      </c>
      <c r="T93" s="83">
        <v>0</v>
      </c>
      <c r="U93" s="84" t="s">
        <v>966</v>
      </c>
      <c r="V93" s="46" t="s">
        <v>1809</v>
      </c>
      <c r="W93" s="85">
        <f t="shared" si="1"/>
        <v>1367</v>
      </c>
    </row>
    <row r="94" spans="1:25" s="36" customFormat="1" ht="20.25" customHeight="1" outlineLevel="2">
      <c r="A94" s="62"/>
      <c r="B94" s="106" t="s">
        <v>417</v>
      </c>
      <c r="C94" s="107"/>
      <c r="D94" s="107"/>
      <c r="E94" s="63">
        <f>SUBTOTAL(9,E95:E96)</f>
        <v>2</v>
      </c>
      <c r="F94" s="64"/>
      <c r="G94" s="64"/>
      <c r="H94" s="64"/>
      <c r="I94" s="65"/>
      <c r="J94" s="64"/>
      <c r="K94" s="64"/>
      <c r="L94" s="64"/>
      <c r="M94" s="64"/>
      <c r="N94" s="64"/>
      <c r="O94" s="66"/>
      <c r="P94" s="66"/>
      <c r="Q94" s="66"/>
      <c r="R94" s="66"/>
      <c r="S94" s="64"/>
      <c r="T94" s="66"/>
      <c r="U94" s="64"/>
      <c r="V94" s="67"/>
      <c r="W94" s="65"/>
      <c r="Y94" s="39"/>
    </row>
    <row r="95" spans="1:25" s="86" customFormat="1" ht="264.75" customHeight="1">
      <c r="A95" s="78">
        <v>6</v>
      </c>
      <c r="B95" s="50" t="s">
        <v>146</v>
      </c>
      <c r="C95" s="51" t="s">
        <v>144</v>
      </c>
      <c r="D95" s="51" t="s">
        <v>768</v>
      </c>
      <c r="E95" s="52">
        <v>1</v>
      </c>
      <c r="F95" s="79">
        <v>411</v>
      </c>
      <c r="G95" s="80" t="s">
        <v>1001</v>
      </c>
      <c r="H95" s="80" t="s">
        <v>769</v>
      </c>
      <c r="I95" s="81">
        <v>20060641101413</v>
      </c>
      <c r="J95" s="82" t="s">
        <v>772</v>
      </c>
      <c r="K95" s="82" t="s">
        <v>770</v>
      </c>
      <c r="L95" s="82" t="s">
        <v>1004</v>
      </c>
      <c r="M95" s="82" t="s">
        <v>209</v>
      </c>
      <c r="N95" s="82" t="s">
        <v>953</v>
      </c>
      <c r="O95" s="83">
        <v>187406747.83000001</v>
      </c>
      <c r="P95" s="83">
        <v>42528877.439999998</v>
      </c>
      <c r="Q95" s="83">
        <v>1521091.57</v>
      </c>
      <c r="R95" s="83">
        <v>14845780.789999999</v>
      </c>
      <c r="S95" s="17" t="s">
        <v>1442</v>
      </c>
      <c r="T95" s="83">
        <v>216610936.05000001</v>
      </c>
      <c r="U95" s="84" t="s">
        <v>346</v>
      </c>
      <c r="V95" s="46" t="s">
        <v>1810</v>
      </c>
      <c r="W95" s="85">
        <f>IF(OR(LEFT(I95,1)="7",LEFT(I95,1)="8"),VALUE(RIGHT(I95,3)),VALUE(RIGHT(I95,4)))</f>
        <v>1413</v>
      </c>
    </row>
    <row r="96" spans="1:25" s="86" customFormat="1" ht="159.75" customHeight="1">
      <c r="A96" s="78">
        <v>6</v>
      </c>
      <c r="B96" s="50" t="s">
        <v>146</v>
      </c>
      <c r="C96" s="51" t="s">
        <v>144</v>
      </c>
      <c r="D96" s="51" t="s">
        <v>768</v>
      </c>
      <c r="E96" s="52">
        <v>1</v>
      </c>
      <c r="F96" s="79" t="s">
        <v>961</v>
      </c>
      <c r="G96" s="80" t="s">
        <v>76</v>
      </c>
      <c r="H96" s="80" t="s">
        <v>84</v>
      </c>
      <c r="I96" s="81" t="s">
        <v>77</v>
      </c>
      <c r="J96" s="82" t="s">
        <v>78</v>
      </c>
      <c r="K96" s="82" t="s">
        <v>16</v>
      </c>
      <c r="L96" s="82" t="s">
        <v>343</v>
      </c>
      <c r="M96" s="82" t="s">
        <v>965</v>
      </c>
      <c r="N96" s="82" t="s">
        <v>345</v>
      </c>
      <c r="O96" s="83">
        <v>0</v>
      </c>
      <c r="P96" s="83">
        <v>0</v>
      </c>
      <c r="Q96" s="83">
        <v>0</v>
      </c>
      <c r="R96" s="83">
        <v>0</v>
      </c>
      <c r="S96" s="17" t="s">
        <v>17</v>
      </c>
      <c r="T96" s="83">
        <v>0</v>
      </c>
      <c r="U96" s="84" t="s">
        <v>346</v>
      </c>
      <c r="V96" s="46" t="s">
        <v>1811</v>
      </c>
      <c r="W96" s="85">
        <f>IF(OR(LEFT(I96,1)="7",LEFT(I96,1)="8"),VALUE(RIGHT(I96,3)),VALUE(RIGHT(I96,4)))</f>
        <v>55</v>
      </c>
    </row>
    <row r="97" spans="1:25" s="36" customFormat="1" ht="20.25" customHeight="1" outlineLevel="2">
      <c r="A97" s="62"/>
      <c r="B97" s="93" t="s">
        <v>419</v>
      </c>
      <c r="C97" s="94"/>
      <c r="D97" s="94"/>
      <c r="E97" s="63">
        <f>SUBTOTAL(9,E98:E106)</f>
        <v>8</v>
      </c>
      <c r="F97" s="64"/>
      <c r="G97" s="64"/>
      <c r="H97" s="64"/>
      <c r="I97" s="65"/>
      <c r="J97" s="64"/>
      <c r="K97" s="64"/>
      <c r="L97" s="64"/>
      <c r="M97" s="64"/>
      <c r="N97" s="64"/>
      <c r="O97" s="66"/>
      <c r="P97" s="66"/>
      <c r="Q97" s="66"/>
      <c r="R97" s="66"/>
      <c r="S97" s="64"/>
      <c r="T97" s="66"/>
      <c r="U97" s="64"/>
      <c r="V97" s="67"/>
      <c r="W97" s="65"/>
      <c r="Y97" s="39"/>
    </row>
    <row r="98" spans="1:25" s="86" customFormat="1" ht="267" customHeight="1">
      <c r="A98" s="78">
        <v>6</v>
      </c>
      <c r="B98" s="50" t="s">
        <v>146</v>
      </c>
      <c r="C98" s="51" t="s">
        <v>144</v>
      </c>
      <c r="D98" s="51" t="s">
        <v>1127</v>
      </c>
      <c r="E98" s="52">
        <v>1</v>
      </c>
      <c r="F98" s="79">
        <v>213</v>
      </c>
      <c r="G98" s="80" t="s">
        <v>1105</v>
      </c>
      <c r="H98" s="80" t="s">
        <v>994</v>
      </c>
      <c r="I98" s="81" t="s">
        <v>995</v>
      </c>
      <c r="J98" s="82" t="s">
        <v>996</v>
      </c>
      <c r="K98" s="82" t="s">
        <v>247</v>
      </c>
      <c r="L98" s="82" t="s">
        <v>343</v>
      </c>
      <c r="M98" s="82" t="s">
        <v>344</v>
      </c>
      <c r="N98" s="82" t="s">
        <v>345</v>
      </c>
      <c r="O98" s="83">
        <v>11194343.720000001</v>
      </c>
      <c r="P98" s="83">
        <v>0</v>
      </c>
      <c r="Q98" s="83">
        <v>97478.5</v>
      </c>
      <c r="R98" s="83">
        <v>5161648.28</v>
      </c>
      <c r="S98" s="17" t="s">
        <v>1443</v>
      </c>
      <c r="T98" s="83">
        <v>6130173.9400000004</v>
      </c>
      <c r="U98" s="84" t="s">
        <v>346</v>
      </c>
      <c r="V98" s="46" t="s">
        <v>1812</v>
      </c>
      <c r="W98" s="85">
        <f t="shared" ref="W98:W105" si="2">IF(OR(LEFT(I98,1)="7",LEFT(I98,1)="8"),VALUE(RIGHT(I98,3)),VALUE(RIGHT(I98,4)))</f>
        <v>1100</v>
      </c>
    </row>
    <row r="99" spans="1:25" s="86" customFormat="1" ht="330.75" customHeight="1">
      <c r="A99" s="78">
        <v>6</v>
      </c>
      <c r="B99" s="50" t="s">
        <v>146</v>
      </c>
      <c r="C99" s="51" t="s">
        <v>144</v>
      </c>
      <c r="D99" s="51" t="s">
        <v>1127</v>
      </c>
      <c r="E99" s="52">
        <v>1</v>
      </c>
      <c r="F99" s="79">
        <v>715</v>
      </c>
      <c r="G99" s="80" t="s">
        <v>603</v>
      </c>
      <c r="H99" s="80" t="s">
        <v>604</v>
      </c>
      <c r="I99" s="81">
        <v>20050671501393</v>
      </c>
      <c r="J99" s="82" t="s">
        <v>605</v>
      </c>
      <c r="K99" s="82" t="s">
        <v>1261</v>
      </c>
      <c r="L99" s="82" t="s">
        <v>343</v>
      </c>
      <c r="M99" s="82" t="s">
        <v>344</v>
      </c>
      <c r="N99" s="82" t="s">
        <v>345</v>
      </c>
      <c r="O99" s="83">
        <v>20038.23</v>
      </c>
      <c r="P99" s="83">
        <v>5001856</v>
      </c>
      <c r="Q99" s="83">
        <v>3150</v>
      </c>
      <c r="R99" s="83">
        <v>2612672.04</v>
      </c>
      <c r="S99" s="17" t="s">
        <v>1444</v>
      </c>
      <c r="T99" s="83">
        <v>2412372.19</v>
      </c>
      <c r="U99" s="84" t="s">
        <v>346</v>
      </c>
      <c r="V99" s="46" t="s">
        <v>1813</v>
      </c>
      <c r="W99" s="85">
        <f t="shared" si="2"/>
        <v>1393</v>
      </c>
    </row>
    <row r="100" spans="1:25" s="86" customFormat="1" ht="159.75" customHeight="1">
      <c r="A100" s="78">
        <v>6</v>
      </c>
      <c r="B100" s="50" t="s">
        <v>146</v>
      </c>
      <c r="C100" s="51" t="s">
        <v>144</v>
      </c>
      <c r="D100" s="51" t="s">
        <v>1127</v>
      </c>
      <c r="E100" s="52">
        <v>1</v>
      </c>
      <c r="F100" s="79" t="s">
        <v>961</v>
      </c>
      <c r="G100" s="80" t="s">
        <v>76</v>
      </c>
      <c r="H100" s="80" t="s">
        <v>1134</v>
      </c>
      <c r="I100" s="81" t="s">
        <v>79</v>
      </c>
      <c r="J100" s="82" t="s">
        <v>80</v>
      </c>
      <c r="K100" s="82" t="s">
        <v>1262</v>
      </c>
      <c r="L100" s="82" t="s">
        <v>343</v>
      </c>
      <c r="M100" s="82" t="s">
        <v>965</v>
      </c>
      <c r="N100" s="82" t="s">
        <v>345</v>
      </c>
      <c r="O100" s="83">
        <v>192195.25</v>
      </c>
      <c r="P100" s="83">
        <v>0</v>
      </c>
      <c r="Q100" s="83">
        <v>2072.54</v>
      </c>
      <c r="R100" s="83">
        <v>681.18</v>
      </c>
      <c r="S100" s="17" t="s">
        <v>1263</v>
      </c>
      <c r="T100" s="83">
        <v>193586.61</v>
      </c>
      <c r="U100" s="84" t="s">
        <v>346</v>
      </c>
      <c r="V100" s="46" t="s">
        <v>1814</v>
      </c>
      <c r="W100" s="85">
        <f t="shared" si="2"/>
        <v>192</v>
      </c>
    </row>
    <row r="101" spans="1:25" s="86" customFormat="1" ht="204.75" customHeight="1">
      <c r="A101" s="78">
        <v>6</v>
      </c>
      <c r="B101" s="50" t="s">
        <v>146</v>
      </c>
      <c r="C101" s="51" t="s">
        <v>144</v>
      </c>
      <c r="D101" s="51" t="s">
        <v>1127</v>
      </c>
      <c r="E101" s="52">
        <v>1</v>
      </c>
      <c r="F101" s="79" t="s">
        <v>201</v>
      </c>
      <c r="G101" s="80" t="s">
        <v>202</v>
      </c>
      <c r="H101" s="80" t="s">
        <v>203</v>
      </c>
      <c r="I101" s="81" t="s">
        <v>204</v>
      </c>
      <c r="J101" s="82" t="s">
        <v>205</v>
      </c>
      <c r="K101" s="82" t="s">
        <v>1264</v>
      </c>
      <c r="L101" s="82" t="s">
        <v>773</v>
      </c>
      <c r="M101" s="82" t="s">
        <v>206</v>
      </c>
      <c r="N101" s="82" t="s">
        <v>345</v>
      </c>
      <c r="O101" s="83">
        <v>71483323.5</v>
      </c>
      <c r="P101" s="83">
        <v>112574463.06</v>
      </c>
      <c r="Q101" s="83">
        <v>69009.710000000006</v>
      </c>
      <c r="R101" s="83">
        <v>30864.76</v>
      </c>
      <c r="S101" s="17" t="s">
        <v>1445</v>
      </c>
      <c r="T101" s="83">
        <v>190426064.31</v>
      </c>
      <c r="U101" s="84" t="s">
        <v>966</v>
      </c>
      <c r="V101" s="46" t="s">
        <v>1815</v>
      </c>
      <c r="W101" s="85">
        <f t="shared" si="2"/>
        <v>1473</v>
      </c>
    </row>
    <row r="102" spans="1:25" s="86" customFormat="1" ht="216" customHeight="1">
      <c r="A102" s="78">
        <v>6</v>
      </c>
      <c r="B102" s="50" t="s">
        <v>146</v>
      </c>
      <c r="C102" s="51" t="s">
        <v>144</v>
      </c>
      <c r="D102" s="51" t="s">
        <v>1127</v>
      </c>
      <c r="E102" s="52">
        <v>1</v>
      </c>
      <c r="F102" s="79" t="s">
        <v>201</v>
      </c>
      <c r="G102" s="80" t="s">
        <v>202</v>
      </c>
      <c r="H102" s="80" t="s">
        <v>1265</v>
      </c>
      <c r="I102" s="81" t="s">
        <v>1266</v>
      </c>
      <c r="J102" s="82" t="s">
        <v>1267</v>
      </c>
      <c r="K102" s="82" t="s">
        <v>1268</v>
      </c>
      <c r="L102" s="82" t="s">
        <v>1004</v>
      </c>
      <c r="M102" s="82" t="s">
        <v>1140</v>
      </c>
      <c r="N102" s="82" t="s">
        <v>345</v>
      </c>
      <c r="O102" s="83">
        <v>61521409.240000002</v>
      </c>
      <c r="P102" s="83">
        <v>2281481.7400000002</v>
      </c>
      <c r="Q102" s="83">
        <v>40185.57</v>
      </c>
      <c r="R102" s="83">
        <v>24926.75</v>
      </c>
      <c r="S102" s="17" t="s">
        <v>1446</v>
      </c>
      <c r="T102" s="83">
        <v>205036199.75999999</v>
      </c>
      <c r="U102" s="84" t="s">
        <v>966</v>
      </c>
      <c r="V102" s="46" t="s">
        <v>1816</v>
      </c>
      <c r="W102" s="85">
        <f t="shared" si="2"/>
        <v>1505</v>
      </c>
    </row>
    <row r="103" spans="1:25" s="86" customFormat="1" ht="274.5" customHeight="1">
      <c r="A103" s="78">
        <v>6</v>
      </c>
      <c r="B103" s="50" t="s">
        <v>146</v>
      </c>
      <c r="C103" s="51" t="s">
        <v>144</v>
      </c>
      <c r="D103" s="51" t="s">
        <v>1127</v>
      </c>
      <c r="E103" s="52">
        <v>1</v>
      </c>
      <c r="F103" s="79" t="s">
        <v>201</v>
      </c>
      <c r="G103" s="80" t="s">
        <v>202</v>
      </c>
      <c r="H103" s="80" t="s">
        <v>1447</v>
      </c>
      <c r="I103" s="81" t="s">
        <v>1448</v>
      </c>
      <c r="J103" s="82" t="s">
        <v>1449</v>
      </c>
      <c r="K103" s="82" t="s">
        <v>1450</v>
      </c>
      <c r="L103" s="82" t="s">
        <v>1004</v>
      </c>
      <c r="M103" s="82" t="s">
        <v>1223</v>
      </c>
      <c r="N103" s="82" t="s">
        <v>345</v>
      </c>
      <c r="O103" s="83">
        <v>1779087.6</v>
      </c>
      <c r="P103" s="83">
        <v>0</v>
      </c>
      <c r="Q103" s="83">
        <v>17346.41</v>
      </c>
      <c r="R103" s="83">
        <v>829.35</v>
      </c>
      <c r="S103" s="17" t="s">
        <v>1451</v>
      </c>
      <c r="T103" s="83">
        <v>1795604.66</v>
      </c>
      <c r="U103" s="84" t="s">
        <v>966</v>
      </c>
      <c r="V103" s="46" t="s">
        <v>1817</v>
      </c>
      <c r="W103" s="85">
        <f t="shared" si="2"/>
        <v>1519</v>
      </c>
    </row>
    <row r="104" spans="1:25" s="86" customFormat="1" ht="223.5" customHeight="1">
      <c r="A104" s="78">
        <v>6</v>
      </c>
      <c r="B104" s="50" t="s">
        <v>146</v>
      </c>
      <c r="C104" s="51" t="s">
        <v>144</v>
      </c>
      <c r="D104" s="51" t="s">
        <v>1127</v>
      </c>
      <c r="E104" s="52">
        <v>1</v>
      </c>
      <c r="F104" s="79" t="s">
        <v>1252</v>
      </c>
      <c r="G104" s="80" t="s">
        <v>1253</v>
      </c>
      <c r="H104" s="80" t="s">
        <v>743</v>
      </c>
      <c r="I104" s="81" t="s">
        <v>586</v>
      </c>
      <c r="J104" s="82" t="s">
        <v>322</v>
      </c>
      <c r="K104" s="82" t="s">
        <v>742</v>
      </c>
      <c r="L104" s="82" t="s">
        <v>343</v>
      </c>
      <c r="M104" s="82" t="s">
        <v>944</v>
      </c>
      <c r="N104" s="82" t="s">
        <v>345</v>
      </c>
      <c r="O104" s="83">
        <v>31853.56</v>
      </c>
      <c r="P104" s="83">
        <v>0</v>
      </c>
      <c r="Q104" s="83">
        <v>0</v>
      </c>
      <c r="R104" s="83">
        <v>318.77999999999997</v>
      </c>
      <c r="S104" s="17" t="s">
        <v>1452</v>
      </c>
      <c r="T104" s="83">
        <v>31534.78</v>
      </c>
      <c r="U104" s="84" t="s">
        <v>346</v>
      </c>
      <c r="V104" s="46" t="s">
        <v>1818</v>
      </c>
      <c r="W104" s="85">
        <f t="shared" si="2"/>
        <v>1389</v>
      </c>
    </row>
    <row r="105" spans="1:25" s="86" customFormat="1" ht="199.5" customHeight="1">
      <c r="A105" s="78">
        <v>6</v>
      </c>
      <c r="B105" s="50" t="s">
        <v>146</v>
      </c>
      <c r="C105" s="51" t="s">
        <v>144</v>
      </c>
      <c r="D105" s="51" t="s">
        <v>1127</v>
      </c>
      <c r="E105" s="52">
        <v>1</v>
      </c>
      <c r="F105" s="79" t="s">
        <v>1010</v>
      </c>
      <c r="G105" s="80" t="s">
        <v>1011</v>
      </c>
      <c r="H105" s="80" t="s">
        <v>26</v>
      </c>
      <c r="I105" s="81" t="s">
        <v>27</v>
      </c>
      <c r="J105" s="82" t="s">
        <v>28</v>
      </c>
      <c r="K105" s="82" t="s">
        <v>1111</v>
      </c>
      <c r="L105" s="82" t="s">
        <v>1004</v>
      </c>
      <c r="M105" s="82" t="s">
        <v>188</v>
      </c>
      <c r="N105" s="82" t="s">
        <v>345</v>
      </c>
      <c r="O105" s="83">
        <v>0</v>
      </c>
      <c r="P105" s="83">
        <v>0</v>
      </c>
      <c r="Q105" s="83">
        <v>0</v>
      </c>
      <c r="R105" s="83">
        <v>0</v>
      </c>
      <c r="S105" s="17" t="s">
        <v>1453</v>
      </c>
      <c r="T105" s="83">
        <v>0</v>
      </c>
      <c r="U105" s="84" t="s">
        <v>966</v>
      </c>
      <c r="V105" s="46" t="s">
        <v>1819</v>
      </c>
      <c r="W105" s="85">
        <f t="shared" si="2"/>
        <v>1483</v>
      </c>
    </row>
    <row r="106" spans="1:25" s="35" customFormat="1" ht="20.25" customHeight="1" outlineLevel="1">
      <c r="A106" s="68"/>
      <c r="B106" s="95" t="s">
        <v>418</v>
      </c>
      <c r="C106" s="96"/>
      <c r="D106" s="96"/>
      <c r="E106" s="69">
        <f>SUBTOTAL(9,E107:E120)</f>
        <v>12</v>
      </c>
      <c r="F106" s="70"/>
      <c r="G106" s="70"/>
      <c r="H106" s="70"/>
      <c r="I106" s="71"/>
      <c r="J106" s="70"/>
      <c r="K106" s="70"/>
      <c r="L106" s="70"/>
      <c r="M106" s="70"/>
      <c r="N106" s="70"/>
      <c r="O106" s="72"/>
      <c r="P106" s="72"/>
      <c r="Q106" s="72"/>
      <c r="R106" s="72"/>
      <c r="S106" s="70"/>
      <c r="T106" s="72"/>
      <c r="U106" s="70"/>
      <c r="V106" s="73"/>
      <c r="W106" s="71"/>
      <c r="Y106" s="39"/>
    </row>
    <row r="107" spans="1:25" s="36" customFormat="1" ht="20.25" customHeight="1" outlineLevel="2">
      <c r="A107" s="53"/>
      <c r="B107" s="91" t="s">
        <v>416</v>
      </c>
      <c r="C107" s="92"/>
      <c r="D107" s="92"/>
      <c r="E107" s="54">
        <f>SUBTOTAL(9,E108:E118)</f>
        <v>11</v>
      </c>
      <c r="F107" s="55"/>
      <c r="G107" s="55"/>
      <c r="H107" s="55"/>
      <c r="I107" s="56"/>
      <c r="J107" s="55"/>
      <c r="K107" s="55"/>
      <c r="L107" s="55"/>
      <c r="M107" s="55"/>
      <c r="N107" s="55"/>
      <c r="O107" s="57"/>
      <c r="P107" s="57"/>
      <c r="Q107" s="57"/>
      <c r="R107" s="57"/>
      <c r="S107" s="55"/>
      <c r="T107" s="57"/>
      <c r="U107" s="55"/>
      <c r="V107" s="58"/>
      <c r="W107" s="56"/>
      <c r="Y107" s="39"/>
    </row>
    <row r="108" spans="1:25" s="86" customFormat="1" ht="159.75" customHeight="1">
      <c r="A108" s="78">
        <v>6</v>
      </c>
      <c r="B108" s="50" t="s">
        <v>146</v>
      </c>
      <c r="C108" s="51" t="s">
        <v>96</v>
      </c>
      <c r="D108" s="51" t="s">
        <v>291</v>
      </c>
      <c r="E108" s="52">
        <v>1</v>
      </c>
      <c r="F108" s="79">
        <v>210</v>
      </c>
      <c r="G108" s="80" t="s">
        <v>962</v>
      </c>
      <c r="H108" s="80" t="s">
        <v>987</v>
      </c>
      <c r="I108" s="81" t="s">
        <v>331</v>
      </c>
      <c r="J108" s="82" t="s">
        <v>1199</v>
      </c>
      <c r="K108" s="82" t="s">
        <v>1269</v>
      </c>
      <c r="L108" s="82" t="s">
        <v>343</v>
      </c>
      <c r="M108" s="82" t="s">
        <v>965</v>
      </c>
      <c r="N108" s="82" t="s">
        <v>345</v>
      </c>
      <c r="O108" s="83">
        <v>0</v>
      </c>
      <c r="P108" s="83">
        <v>0</v>
      </c>
      <c r="Q108" s="83">
        <v>0</v>
      </c>
      <c r="R108" s="83">
        <v>0</v>
      </c>
      <c r="S108" s="17" t="s">
        <v>1454</v>
      </c>
      <c r="T108" s="83">
        <v>0</v>
      </c>
      <c r="U108" s="84" t="s">
        <v>966</v>
      </c>
      <c r="V108" s="46" t="s">
        <v>1820</v>
      </c>
      <c r="W108" s="85">
        <f t="shared" ref="W108:W118" si="3">IF(OR(LEFT(I108,1)="7",LEFT(I108,1)="8"),VALUE(RIGHT(I108,3)),VALUE(RIGHT(I108,4)))</f>
        <v>66</v>
      </c>
    </row>
    <row r="109" spans="1:25" s="86" customFormat="1" ht="278.25" customHeight="1">
      <c r="A109" s="78">
        <v>6</v>
      </c>
      <c r="B109" s="50" t="s">
        <v>146</v>
      </c>
      <c r="C109" s="51" t="s">
        <v>96</v>
      </c>
      <c r="D109" s="51" t="s">
        <v>291</v>
      </c>
      <c r="E109" s="52">
        <v>1</v>
      </c>
      <c r="F109" s="79">
        <v>210</v>
      </c>
      <c r="G109" s="80" t="s">
        <v>962</v>
      </c>
      <c r="H109" s="80" t="s">
        <v>962</v>
      </c>
      <c r="I109" s="81" t="s">
        <v>963</v>
      </c>
      <c r="J109" s="82" t="s">
        <v>323</v>
      </c>
      <c r="K109" s="82" t="s">
        <v>964</v>
      </c>
      <c r="L109" s="82" t="s">
        <v>343</v>
      </c>
      <c r="M109" s="82" t="s">
        <v>965</v>
      </c>
      <c r="N109" s="82" t="s">
        <v>345</v>
      </c>
      <c r="O109" s="83">
        <v>0</v>
      </c>
      <c r="P109" s="83">
        <v>0</v>
      </c>
      <c r="Q109" s="83">
        <v>0</v>
      </c>
      <c r="R109" s="83">
        <v>0</v>
      </c>
      <c r="S109" s="17" t="s">
        <v>1455</v>
      </c>
      <c r="T109" s="83">
        <v>3988938.96</v>
      </c>
      <c r="U109" s="84" t="s">
        <v>966</v>
      </c>
      <c r="V109" s="46" t="s">
        <v>1456</v>
      </c>
      <c r="W109" s="85">
        <f t="shared" si="3"/>
        <v>54</v>
      </c>
    </row>
    <row r="110" spans="1:25" s="86" customFormat="1" ht="182.25" customHeight="1">
      <c r="A110" s="78">
        <v>6</v>
      </c>
      <c r="B110" s="50" t="s">
        <v>146</v>
      </c>
      <c r="C110" s="51" t="s">
        <v>96</v>
      </c>
      <c r="D110" s="51" t="s">
        <v>291</v>
      </c>
      <c r="E110" s="52">
        <v>1</v>
      </c>
      <c r="F110" s="79">
        <v>210</v>
      </c>
      <c r="G110" s="80" t="s">
        <v>962</v>
      </c>
      <c r="H110" s="80" t="s">
        <v>962</v>
      </c>
      <c r="I110" s="81" t="s">
        <v>332</v>
      </c>
      <c r="J110" s="82" t="s">
        <v>333</v>
      </c>
      <c r="K110" s="82" t="s">
        <v>1097</v>
      </c>
      <c r="L110" s="82" t="s">
        <v>343</v>
      </c>
      <c r="M110" s="82" t="s">
        <v>344</v>
      </c>
      <c r="N110" s="82" t="s">
        <v>953</v>
      </c>
      <c r="O110" s="83">
        <v>0</v>
      </c>
      <c r="P110" s="83">
        <v>0</v>
      </c>
      <c r="Q110" s="83">
        <v>0</v>
      </c>
      <c r="R110" s="83">
        <v>0</v>
      </c>
      <c r="S110" s="17" t="s">
        <v>1457</v>
      </c>
      <c r="T110" s="83">
        <v>318886.46000000002</v>
      </c>
      <c r="U110" s="84" t="s">
        <v>966</v>
      </c>
      <c r="V110" s="46" t="s">
        <v>1458</v>
      </c>
      <c r="W110" s="85">
        <f t="shared" si="3"/>
        <v>91</v>
      </c>
    </row>
    <row r="111" spans="1:25" s="86" customFormat="1" ht="159.75" customHeight="1">
      <c r="A111" s="78">
        <v>6</v>
      </c>
      <c r="B111" s="50" t="s">
        <v>146</v>
      </c>
      <c r="C111" s="51" t="s">
        <v>96</v>
      </c>
      <c r="D111" s="51" t="s">
        <v>291</v>
      </c>
      <c r="E111" s="52">
        <v>1</v>
      </c>
      <c r="F111" s="79">
        <v>210</v>
      </c>
      <c r="G111" s="80" t="s">
        <v>962</v>
      </c>
      <c r="H111" s="80" t="s">
        <v>962</v>
      </c>
      <c r="I111" s="81" t="s">
        <v>334</v>
      </c>
      <c r="J111" s="82" t="s">
        <v>335</v>
      </c>
      <c r="K111" s="82" t="s">
        <v>336</v>
      </c>
      <c r="L111" s="82" t="s">
        <v>343</v>
      </c>
      <c r="M111" s="82" t="s">
        <v>344</v>
      </c>
      <c r="N111" s="82" t="s">
        <v>345</v>
      </c>
      <c r="O111" s="83">
        <v>0</v>
      </c>
      <c r="P111" s="83">
        <v>0</v>
      </c>
      <c r="Q111" s="83">
        <v>0</v>
      </c>
      <c r="R111" s="83">
        <v>0</v>
      </c>
      <c r="S111" s="17" t="s">
        <v>1459</v>
      </c>
      <c r="T111" s="83">
        <v>10770295.16</v>
      </c>
      <c r="U111" s="84" t="s">
        <v>966</v>
      </c>
      <c r="V111" s="46" t="s">
        <v>1460</v>
      </c>
      <c r="W111" s="85">
        <f t="shared" si="3"/>
        <v>151</v>
      </c>
    </row>
    <row r="112" spans="1:25" s="86" customFormat="1" ht="159.75" customHeight="1">
      <c r="A112" s="78">
        <v>6</v>
      </c>
      <c r="B112" s="50" t="s">
        <v>146</v>
      </c>
      <c r="C112" s="51" t="s">
        <v>96</v>
      </c>
      <c r="D112" s="51" t="s">
        <v>291</v>
      </c>
      <c r="E112" s="52">
        <v>1</v>
      </c>
      <c r="F112" s="79">
        <v>212</v>
      </c>
      <c r="G112" s="80" t="s">
        <v>327</v>
      </c>
      <c r="H112" s="80" t="s">
        <v>987</v>
      </c>
      <c r="I112" s="81" t="s">
        <v>785</v>
      </c>
      <c r="J112" s="82" t="s">
        <v>786</v>
      </c>
      <c r="K112" s="82" t="s">
        <v>1198</v>
      </c>
      <c r="L112" s="82" t="s">
        <v>343</v>
      </c>
      <c r="M112" s="82" t="s">
        <v>965</v>
      </c>
      <c r="N112" s="82" t="s">
        <v>345</v>
      </c>
      <c r="O112" s="83">
        <v>0</v>
      </c>
      <c r="P112" s="83">
        <v>0</v>
      </c>
      <c r="Q112" s="83">
        <v>0</v>
      </c>
      <c r="R112" s="83">
        <v>0</v>
      </c>
      <c r="S112" s="17" t="s">
        <v>1461</v>
      </c>
      <c r="T112" s="83">
        <v>0</v>
      </c>
      <c r="U112" s="84" t="s">
        <v>966</v>
      </c>
      <c r="V112" s="46" t="s">
        <v>1821</v>
      </c>
      <c r="W112" s="85">
        <f t="shared" si="3"/>
        <v>189</v>
      </c>
    </row>
    <row r="113" spans="1:25" s="86" customFormat="1" ht="208.5" customHeight="1">
      <c r="A113" s="78">
        <v>6</v>
      </c>
      <c r="B113" s="50" t="s">
        <v>146</v>
      </c>
      <c r="C113" s="51" t="s">
        <v>96</v>
      </c>
      <c r="D113" s="51" t="s">
        <v>291</v>
      </c>
      <c r="E113" s="52">
        <v>1</v>
      </c>
      <c r="F113" s="79">
        <v>213</v>
      </c>
      <c r="G113" s="80" t="s">
        <v>1105</v>
      </c>
      <c r="H113" s="80" t="s">
        <v>1105</v>
      </c>
      <c r="I113" s="81">
        <v>20090621301517</v>
      </c>
      <c r="J113" s="82" t="s">
        <v>1354</v>
      </c>
      <c r="K113" s="82" t="s">
        <v>1462</v>
      </c>
      <c r="L113" s="82" t="s">
        <v>773</v>
      </c>
      <c r="M113" s="82" t="s">
        <v>1289</v>
      </c>
      <c r="N113" s="82" t="s">
        <v>345</v>
      </c>
      <c r="O113" s="83">
        <v>71000000</v>
      </c>
      <c r="P113" s="83">
        <v>0</v>
      </c>
      <c r="Q113" s="83">
        <v>885186.01</v>
      </c>
      <c r="R113" s="83">
        <v>519.87</v>
      </c>
      <c r="S113" s="17" t="s">
        <v>1463</v>
      </c>
      <c r="T113" s="83">
        <v>71884666.140000001</v>
      </c>
      <c r="U113" s="84" t="s">
        <v>346</v>
      </c>
      <c r="V113" s="46" t="s">
        <v>1822</v>
      </c>
      <c r="W113" s="85">
        <f t="shared" si="3"/>
        <v>1517</v>
      </c>
    </row>
    <row r="114" spans="1:25" s="86" customFormat="1" ht="264.75" customHeight="1">
      <c r="A114" s="78">
        <v>6</v>
      </c>
      <c r="B114" s="50" t="s">
        <v>146</v>
      </c>
      <c r="C114" s="51" t="s">
        <v>96</v>
      </c>
      <c r="D114" s="51" t="s">
        <v>291</v>
      </c>
      <c r="E114" s="52">
        <v>1</v>
      </c>
      <c r="F114" s="79">
        <v>215</v>
      </c>
      <c r="G114" s="80" t="s">
        <v>778</v>
      </c>
      <c r="H114" s="80" t="s">
        <v>987</v>
      </c>
      <c r="I114" s="81">
        <v>20080621501486</v>
      </c>
      <c r="J114" s="82" t="s">
        <v>988</v>
      </c>
      <c r="K114" s="82" t="s">
        <v>386</v>
      </c>
      <c r="L114" s="82" t="s">
        <v>343</v>
      </c>
      <c r="M114" s="82" t="s">
        <v>838</v>
      </c>
      <c r="N114" s="82" t="s">
        <v>345</v>
      </c>
      <c r="O114" s="83">
        <v>5635024185.0699997</v>
      </c>
      <c r="P114" s="83">
        <v>-63013422.390000001</v>
      </c>
      <c r="Q114" s="83">
        <v>32192795.77</v>
      </c>
      <c r="R114" s="83">
        <v>240444220.49000001</v>
      </c>
      <c r="S114" s="17" t="s">
        <v>1464</v>
      </c>
      <c r="T114" s="83">
        <v>5363759337.96</v>
      </c>
      <c r="U114" s="84" t="s">
        <v>346</v>
      </c>
      <c r="V114" s="46" t="s">
        <v>1823</v>
      </c>
      <c r="W114" s="85">
        <f t="shared" si="3"/>
        <v>1486</v>
      </c>
    </row>
    <row r="115" spans="1:25" s="86" customFormat="1" ht="207" customHeight="1">
      <c r="A115" s="78">
        <v>6</v>
      </c>
      <c r="B115" s="50" t="s">
        <v>146</v>
      </c>
      <c r="C115" s="51" t="s">
        <v>96</v>
      </c>
      <c r="D115" s="51" t="s">
        <v>291</v>
      </c>
      <c r="E115" s="52">
        <v>1</v>
      </c>
      <c r="F115" s="79">
        <v>411</v>
      </c>
      <c r="G115" s="80" t="s">
        <v>1001</v>
      </c>
      <c r="H115" s="80" t="s">
        <v>1001</v>
      </c>
      <c r="I115" s="81">
        <v>20090641101502</v>
      </c>
      <c r="J115" s="82" t="s">
        <v>256</v>
      </c>
      <c r="K115" s="82" t="s">
        <v>257</v>
      </c>
      <c r="L115" s="82" t="s">
        <v>343</v>
      </c>
      <c r="M115" s="82" t="s">
        <v>344</v>
      </c>
      <c r="N115" s="82" t="s">
        <v>501</v>
      </c>
      <c r="O115" s="83">
        <v>57948783242.900002</v>
      </c>
      <c r="P115" s="83">
        <v>0</v>
      </c>
      <c r="Q115" s="83">
        <v>702728306.54999995</v>
      </c>
      <c r="R115" s="83">
        <v>0</v>
      </c>
      <c r="S115" s="17" t="s">
        <v>1465</v>
      </c>
      <c r="T115" s="83">
        <v>58651511549.449997</v>
      </c>
      <c r="U115" s="84" t="s">
        <v>346</v>
      </c>
      <c r="V115" s="46" t="s">
        <v>1824</v>
      </c>
      <c r="W115" s="85">
        <f t="shared" si="3"/>
        <v>1502</v>
      </c>
    </row>
    <row r="116" spans="1:25" s="86" customFormat="1" ht="159.75" customHeight="1">
      <c r="A116" s="78">
        <v>6</v>
      </c>
      <c r="B116" s="50" t="s">
        <v>146</v>
      </c>
      <c r="C116" s="51" t="s">
        <v>96</v>
      </c>
      <c r="D116" s="51" t="s">
        <v>291</v>
      </c>
      <c r="E116" s="52">
        <v>1</v>
      </c>
      <c r="F116" s="79" t="s">
        <v>1214</v>
      </c>
      <c r="G116" s="80" t="s">
        <v>1215</v>
      </c>
      <c r="H116" s="80" t="s">
        <v>1215</v>
      </c>
      <c r="I116" s="81" t="s">
        <v>357</v>
      </c>
      <c r="J116" s="82" t="s">
        <v>358</v>
      </c>
      <c r="K116" s="82" t="s">
        <v>359</v>
      </c>
      <c r="L116" s="82" t="s">
        <v>343</v>
      </c>
      <c r="M116" s="82" t="s">
        <v>562</v>
      </c>
      <c r="N116" s="82" t="s">
        <v>345</v>
      </c>
      <c r="O116" s="83">
        <v>46237672.439999998</v>
      </c>
      <c r="P116" s="83">
        <v>0</v>
      </c>
      <c r="Q116" s="83">
        <v>408735.24</v>
      </c>
      <c r="R116" s="83">
        <v>3840726.26</v>
      </c>
      <c r="S116" s="17" t="s">
        <v>1466</v>
      </c>
      <c r="T116" s="83">
        <v>42805681.420000002</v>
      </c>
      <c r="U116" s="84" t="s">
        <v>346</v>
      </c>
      <c r="V116" s="46" t="s">
        <v>1825</v>
      </c>
      <c r="W116" s="85">
        <f t="shared" si="3"/>
        <v>1509</v>
      </c>
    </row>
    <row r="117" spans="1:25" s="86" customFormat="1" ht="159.75" customHeight="1">
      <c r="A117" s="78">
        <v>6</v>
      </c>
      <c r="B117" s="50" t="s">
        <v>146</v>
      </c>
      <c r="C117" s="51" t="s">
        <v>96</v>
      </c>
      <c r="D117" s="51" t="s">
        <v>291</v>
      </c>
      <c r="E117" s="52">
        <v>1</v>
      </c>
      <c r="F117" s="79" t="s">
        <v>507</v>
      </c>
      <c r="G117" s="80" t="s">
        <v>508</v>
      </c>
      <c r="H117" s="80" t="s">
        <v>508</v>
      </c>
      <c r="I117" s="81" t="s">
        <v>509</v>
      </c>
      <c r="J117" s="82" t="s">
        <v>258</v>
      </c>
      <c r="K117" s="82" t="s">
        <v>259</v>
      </c>
      <c r="L117" s="82" t="s">
        <v>343</v>
      </c>
      <c r="M117" s="82" t="s">
        <v>562</v>
      </c>
      <c r="N117" s="82" t="s">
        <v>958</v>
      </c>
      <c r="O117" s="83">
        <v>7884326.54</v>
      </c>
      <c r="P117" s="83">
        <v>850711.81</v>
      </c>
      <c r="Q117" s="83">
        <v>29582.01</v>
      </c>
      <c r="R117" s="83">
        <v>6159283.3300000001</v>
      </c>
      <c r="S117" s="17" t="s">
        <v>1467</v>
      </c>
      <c r="T117" s="83">
        <v>2314465.63</v>
      </c>
      <c r="U117" s="84" t="s">
        <v>966</v>
      </c>
      <c r="V117" s="46" t="s">
        <v>1826</v>
      </c>
      <c r="W117" s="85">
        <f t="shared" si="3"/>
        <v>1498</v>
      </c>
    </row>
    <row r="118" spans="1:25" s="86" customFormat="1" ht="159.75" customHeight="1">
      <c r="A118" s="78">
        <v>6</v>
      </c>
      <c r="B118" s="50" t="s">
        <v>146</v>
      </c>
      <c r="C118" s="51" t="s">
        <v>96</v>
      </c>
      <c r="D118" s="51" t="s">
        <v>291</v>
      </c>
      <c r="E118" s="52">
        <v>1</v>
      </c>
      <c r="F118" s="79" t="s">
        <v>330</v>
      </c>
      <c r="G118" s="80" t="s">
        <v>983</v>
      </c>
      <c r="H118" s="80" t="s">
        <v>983</v>
      </c>
      <c r="I118" s="81" t="s">
        <v>1251</v>
      </c>
      <c r="J118" s="82" t="s">
        <v>29</v>
      </c>
      <c r="K118" s="82" t="s">
        <v>30</v>
      </c>
      <c r="L118" s="82" t="s">
        <v>343</v>
      </c>
      <c r="M118" s="82" t="s">
        <v>344</v>
      </c>
      <c r="N118" s="82" t="s">
        <v>345</v>
      </c>
      <c r="O118" s="83">
        <v>14440372.32</v>
      </c>
      <c r="P118" s="83">
        <v>0</v>
      </c>
      <c r="Q118" s="83">
        <v>0</v>
      </c>
      <c r="R118" s="83">
        <v>0</v>
      </c>
      <c r="S118" s="17" t="s">
        <v>1172</v>
      </c>
      <c r="T118" s="83">
        <v>14440372.32</v>
      </c>
      <c r="U118" s="84" t="s">
        <v>966</v>
      </c>
      <c r="V118" s="46" t="s">
        <v>1827</v>
      </c>
      <c r="W118" s="85">
        <f t="shared" si="3"/>
        <v>368</v>
      </c>
    </row>
    <row r="119" spans="1:25" s="36" customFormat="1" ht="20.25" customHeight="1" outlineLevel="2">
      <c r="A119" s="62"/>
      <c r="B119" s="93" t="s">
        <v>31</v>
      </c>
      <c r="C119" s="94"/>
      <c r="D119" s="94"/>
      <c r="E119" s="63">
        <f>SUBTOTAL(9,E120:E120)</f>
        <v>1</v>
      </c>
      <c r="F119" s="64"/>
      <c r="G119" s="64"/>
      <c r="H119" s="64"/>
      <c r="I119" s="65"/>
      <c r="J119" s="64"/>
      <c r="K119" s="64"/>
      <c r="L119" s="64"/>
      <c r="M119" s="64"/>
      <c r="N119" s="64"/>
      <c r="O119" s="66"/>
      <c r="P119" s="66"/>
      <c r="Q119" s="66"/>
      <c r="R119" s="66"/>
      <c r="S119" s="64"/>
      <c r="T119" s="66"/>
      <c r="U119" s="64"/>
      <c r="V119" s="67"/>
      <c r="W119" s="65"/>
      <c r="Y119" s="39"/>
    </row>
    <row r="120" spans="1:25" s="86" customFormat="1" ht="159.75" customHeight="1">
      <c r="A120" s="78">
        <v>6</v>
      </c>
      <c r="B120" s="50" t="s">
        <v>146</v>
      </c>
      <c r="C120" s="51" t="s">
        <v>96</v>
      </c>
      <c r="D120" s="51" t="s">
        <v>1127</v>
      </c>
      <c r="E120" s="52">
        <v>1</v>
      </c>
      <c r="F120" s="79" t="s">
        <v>961</v>
      </c>
      <c r="G120" s="80" t="s">
        <v>76</v>
      </c>
      <c r="H120" s="80" t="s">
        <v>536</v>
      </c>
      <c r="I120" s="81" t="s">
        <v>1211</v>
      </c>
      <c r="J120" s="82" t="s">
        <v>1212</v>
      </c>
      <c r="K120" s="82" t="s">
        <v>1213</v>
      </c>
      <c r="L120" s="82" t="s">
        <v>343</v>
      </c>
      <c r="M120" s="82" t="s">
        <v>965</v>
      </c>
      <c r="N120" s="82" t="s">
        <v>345</v>
      </c>
      <c r="O120" s="83">
        <v>0</v>
      </c>
      <c r="P120" s="83">
        <v>0</v>
      </c>
      <c r="Q120" s="83">
        <v>0</v>
      </c>
      <c r="R120" s="83">
        <v>0</v>
      </c>
      <c r="S120" s="17" t="s">
        <v>1152</v>
      </c>
      <c r="T120" s="83">
        <v>0</v>
      </c>
      <c r="U120" s="84" t="s">
        <v>346</v>
      </c>
      <c r="V120" s="46" t="s">
        <v>1828</v>
      </c>
      <c r="W120" s="85">
        <f>IF(OR(LEFT(I120,1)="7",LEFT(I120,1)="8"),VALUE(RIGHT(I120,3)),VALUE(RIGHT(I120,4)))</f>
        <v>585</v>
      </c>
    </row>
    <row r="121" spans="1:25" s="35" customFormat="1" ht="20.25" customHeight="1" outlineLevel="1">
      <c r="A121" s="68"/>
      <c r="B121" s="95" t="s">
        <v>420</v>
      </c>
      <c r="C121" s="96"/>
      <c r="D121" s="96"/>
      <c r="E121" s="69">
        <f>SUBTOTAL(9,E123:E124)</f>
        <v>2</v>
      </c>
      <c r="F121" s="70"/>
      <c r="G121" s="70"/>
      <c r="H121" s="70"/>
      <c r="I121" s="71"/>
      <c r="J121" s="70"/>
      <c r="K121" s="70"/>
      <c r="L121" s="70"/>
      <c r="M121" s="70"/>
      <c r="N121" s="70"/>
      <c r="O121" s="72"/>
      <c r="P121" s="72"/>
      <c r="Q121" s="72"/>
      <c r="R121" s="72"/>
      <c r="S121" s="70"/>
      <c r="T121" s="72"/>
      <c r="U121" s="70"/>
      <c r="V121" s="73"/>
      <c r="W121" s="71"/>
      <c r="Y121" s="39"/>
    </row>
    <row r="122" spans="1:25" s="36" customFormat="1" ht="20.25" customHeight="1" outlineLevel="2">
      <c r="A122" s="53"/>
      <c r="B122" s="91" t="s">
        <v>416</v>
      </c>
      <c r="C122" s="92"/>
      <c r="D122" s="92"/>
      <c r="E122" s="54">
        <f>SUBTOTAL(9,E123:E124)</f>
        <v>2</v>
      </c>
      <c r="F122" s="55"/>
      <c r="G122" s="55"/>
      <c r="H122" s="55"/>
      <c r="I122" s="56"/>
      <c r="J122" s="55"/>
      <c r="K122" s="55"/>
      <c r="L122" s="55"/>
      <c r="M122" s="55"/>
      <c r="N122" s="55"/>
      <c r="O122" s="57"/>
      <c r="P122" s="57"/>
      <c r="Q122" s="57"/>
      <c r="R122" s="57"/>
      <c r="S122" s="55"/>
      <c r="T122" s="57"/>
      <c r="U122" s="55"/>
      <c r="V122" s="58"/>
      <c r="W122" s="56"/>
      <c r="Y122" s="39"/>
    </row>
    <row r="123" spans="1:25" s="86" customFormat="1" ht="195.75" customHeight="1">
      <c r="A123" s="78">
        <v>6</v>
      </c>
      <c r="B123" s="50" t="s">
        <v>146</v>
      </c>
      <c r="C123" s="51" t="s">
        <v>237</v>
      </c>
      <c r="D123" s="51" t="s">
        <v>291</v>
      </c>
      <c r="E123" s="52">
        <v>1</v>
      </c>
      <c r="F123" s="79" t="s">
        <v>566</v>
      </c>
      <c r="G123" s="80" t="s">
        <v>567</v>
      </c>
      <c r="H123" s="80" t="s">
        <v>567</v>
      </c>
      <c r="I123" s="81" t="s">
        <v>568</v>
      </c>
      <c r="J123" s="82" t="s">
        <v>569</v>
      </c>
      <c r="K123" s="82" t="s">
        <v>570</v>
      </c>
      <c r="L123" s="82" t="s">
        <v>1004</v>
      </c>
      <c r="M123" s="82" t="s">
        <v>571</v>
      </c>
      <c r="N123" s="82" t="s">
        <v>345</v>
      </c>
      <c r="O123" s="83">
        <v>7986225152</v>
      </c>
      <c r="P123" s="83">
        <v>5899399565</v>
      </c>
      <c r="Q123" s="83">
        <v>105737994</v>
      </c>
      <c r="R123" s="83">
        <v>5279194880</v>
      </c>
      <c r="S123" s="17" t="s">
        <v>1468</v>
      </c>
      <c r="T123" s="83">
        <v>8712167831</v>
      </c>
      <c r="U123" s="84" t="s">
        <v>966</v>
      </c>
      <c r="V123" s="46" t="s">
        <v>1829</v>
      </c>
      <c r="W123" s="85">
        <f>IF(OR(LEFT(I123,1)="7",LEFT(I123,1)="8"),VALUE(RIGHT(I123,3)),VALUE(RIGHT(I123,4)))</f>
        <v>1330</v>
      </c>
    </row>
    <row r="124" spans="1:25" s="86" customFormat="1" ht="159.75" customHeight="1">
      <c r="A124" s="78">
        <v>6</v>
      </c>
      <c r="B124" s="50" t="s">
        <v>146</v>
      </c>
      <c r="C124" s="51" t="s">
        <v>237</v>
      </c>
      <c r="D124" s="51" t="s">
        <v>291</v>
      </c>
      <c r="E124" s="52">
        <v>1</v>
      </c>
      <c r="F124" s="79" t="s">
        <v>587</v>
      </c>
      <c r="G124" s="80" t="s">
        <v>588</v>
      </c>
      <c r="H124" s="80" t="s">
        <v>588</v>
      </c>
      <c r="I124" s="81" t="s">
        <v>857</v>
      </c>
      <c r="J124" s="82" t="s">
        <v>715</v>
      </c>
      <c r="K124" s="82" t="s">
        <v>1345</v>
      </c>
      <c r="L124" s="82" t="s">
        <v>773</v>
      </c>
      <c r="M124" s="82" t="s">
        <v>326</v>
      </c>
      <c r="N124" s="82" t="s">
        <v>345</v>
      </c>
      <c r="O124" s="83">
        <v>0</v>
      </c>
      <c r="P124" s="83">
        <v>0</v>
      </c>
      <c r="Q124" s="83">
        <v>0</v>
      </c>
      <c r="R124" s="83">
        <v>0</v>
      </c>
      <c r="S124" s="17" t="s">
        <v>1346</v>
      </c>
      <c r="T124" s="83">
        <v>0</v>
      </c>
      <c r="U124" s="84" t="s">
        <v>966</v>
      </c>
      <c r="V124" s="46" t="s">
        <v>1830</v>
      </c>
      <c r="W124" s="85">
        <f>IF(OR(LEFT(I124,1)="7",LEFT(I124,1)="8"),VALUE(RIGHT(I124,3)),VALUE(RIGHT(I124,4)))</f>
        <v>1358</v>
      </c>
    </row>
    <row r="125" spans="1:25" s="38" customFormat="1" ht="20.25" customHeight="1" outlineLevel="3">
      <c r="A125" s="59"/>
      <c r="B125" s="87" t="s">
        <v>338</v>
      </c>
      <c r="C125" s="88"/>
      <c r="D125" s="88"/>
      <c r="E125" s="32">
        <f>SUBTOTAL(9,E126:E133)</f>
        <v>4</v>
      </c>
      <c r="F125" s="30"/>
      <c r="G125" s="30"/>
      <c r="H125" s="30"/>
      <c r="I125" s="33"/>
      <c r="J125" s="30"/>
      <c r="K125" s="30"/>
      <c r="L125" s="30"/>
      <c r="M125" s="30"/>
      <c r="N125" s="30"/>
      <c r="O125" s="76"/>
      <c r="P125" s="31"/>
      <c r="Q125" s="31"/>
      <c r="R125" s="31"/>
      <c r="S125" s="30"/>
      <c r="T125" s="31"/>
      <c r="U125" s="30"/>
      <c r="V125" s="60"/>
      <c r="W125" s="61"/>
      <c r="Y125" s="39"/>
    </row>
    <row r="126" spans="1:25" s="35" customFormat="1" ht="20.25" customHeight="1" outlineLevel="1">
      <c r="A126" s="34"/>
      <c r="B126" s="89" t="s">
        <v>974</v>
      </c>
      <c r="C126" s="90" t="s">
        <v>972</v>
      </c>
      <c r="D126" s="90"/>
      <c r="E126" s="13">
        <f>SUBTOTAL(9,E128:E130)</f>
        <v>3</v>
      </c>
      <c r="F126" s="14"/>
      <c r="G126" s="14"/>
      <c r="H126" s="14"/>
      <c r="I126" s="15"/>
      <c r="J126" s="14"/>
      <c r="K126" s="14"/>
      <c r="L126" s="14"/>
      <c r="M126" s="14"/>
      <c r="N126" s="14"/>
      <c r="O126" s="16"/>
      <c r="P126" s="16"/>
      <c r="Q126" s="16"/>
      <c r="R126" s="16"/>
      <c r="S126" s="14"/>
      <c r="T126" s="16"/>
      <c r="U126" s="14"/>
      <c r="V126" s="29"/>
      <c r="W126" s="15"/>
      <c r="Y126" s="39"/>
    </row>
    <row r="127" spans="1:25" s="36" customFormat="1" ht="20.25" customHeight="1" outlineLevel="2">
      <c r="A127" s="53"/>
      <c r="B127" s="91" t="s">
        <v>416</v>
      </c>
      <c r="C127" s="92"/>
      <c r="D127" s="92"/>
      <c r="E127" s="54">
        <f>SUBTOTAL(9,E128:E130)</f>
        <v>3</v>
      </c>
      <c r="F127" s="55"/>
      <c r="G127" s="55"/>
      <c r="H127" s="55"/>
      <c r="I127" s="56"/>
      <c r="J127" s="55"/>
      <c r="K127" s="55"/>
      <c r="L127" s="55"/>
      <c r="M127" s="55"/>
      <c r="N127" s="55"/>
      <c r="O127" s="57"/>
      <c r="P127" s="57"/>
      <c r="Q127" s="57"/>
      <c r="R127" s="57"/>
      <c r="S127" s="55"/>
      <c r="T127" s="57"/>
      <c r="U127" s="55"/>
      <c r="V127" s="58"/>
      <c r="W127" s="56"/>
      <c r="Y127" s="39"/>
    </row>
    <row r="128" spans="1:25" s="86" customFormat="1" ht="178.5" customHeight="1">
      <c r="A128" s="78">
        <v>7</v>
      </c>
      <c r="B128" s="50" t="s">
        <v>338</v>
      </c>
      <c r="C128" s="51" t="s">
        <v>144</v>
      </c>
      <c r="D128" s="51" t="s">
        <v>291</v>
      </c>
      <c r="E128" s="52">
        <v>1</v>
      </c>
      <c r="F128" s="79">
        <v>110</v>
      </c>
      <c r="G128" s="80" t="s">
        <v>890</v>
      </c>
      <c r="H128" s="80" t="s">
        <v>755</v>
      </c>
      <c r="I128" s="81">
        <v>20070711001474</v>
      </c>
      <c r="J128" s="82" t="s">
        <v>81</v>
      </c>
      <c r="K128" s="82" t="s">
        <v>82</v>
      </c>
      <c r="L128" s="82" t="s">
        <v>343</v>
      </c>
      <c r="M128" s="82" t="s">
        <v>562</v>
      </c>
      <c r="N128" s="82" t="s">
        <v>345</v>
      </c>
      <c r="O128" s="83">
        <v>1186732477.76</v>
      </c>
      <c r="P128" s="83">
        <v>500000000</v>
      </c>
      <c r="Q128" s="83">
        <v>1962149.87</v>
      </c>
      <c r="R128" s="83">
        <v>147562016.63</v>
      </c>
      <c r="S128" s="17" t="s">
        <v>1163</v>
      </c>
      <c r="T128" s="83">
        <v>1541132611</v>
      </c>
      <c r="U128" s="84" t="s">
        <v>346</v>
      </c>
      <c r="V128" s="46" t="s">
        <v>1469</v>
      </c>
      <c r="W128" s="85">
        <f>IF(OR(LEFT(I128,1)="7",LEFT(I128,1)="8"),VALUE(RIGHT(I128,3)),VALUE(RIGHT(I128,4)))</f>
        <v>1474</v>
      </c>
    </row>
    <row r="129" spans="1:25" s="86" customFormat="1" ht="159.75" customHeight="1">
      <c r="A129" s="78">
        <v>7</v>
      </c>
      <c r="B129" s="50" t="s">
        <v>338</v>
      </c>
      <c r="C129" s="51" t="s">
        <v>144</v>
      </c>
      <c r="D129" s="51" t="s">
        <v>291</v>
      </c>
      <c r="E129" s="52">
        <v>1</v>
      </c>
      <c r="F129" s="79">
        <v>120</v>
      </c>
      <c r="G129" s="80" t="s">
        <v>339</v>
      </c>
      <c r="H129" s="80" t="s">
        <v>755</v>
      </c>
      <c r="I129" s="81">
        <v>700007120240</v>
      </c>
      <c r="J129" s="82" t="s">
        <v>340</v>
      </c>
      <c r="K129" s="82" t="s">
        <v>1347</v>
      </c>
      <c r="L129" s="82" t="s">
        <v>343</v>
      </c>
      <c r="M129" s="82" t="s">
        <v>562</v>
      </c>
      <c r="N129" s="82" t="s">
        <v>1125</v>
      </c>
      <c r="O129" s="83">
        <v>241497441.75</v>
      </c>
      <c r="P129" s="83">
        <v>0</v>
      </c>
      <c r="Q129" s="83">
        <v>2284972.36</v>
      </c>
      <c r="R129" s="83">
        <v>5825108.9100000001</v>
      </c>
      <c r="S129" s="17" t="s">
        <v>1470</v>
      </c>
      <c r="T129" s="83">
        <v>237957305.19999999</v>
      </c>
      <c r="U129" s="84" t="s">
        <v>346</v>
      </c>
      <c r="V129" s="46" t="s">
        <v>1471</v>
      </c>
      <c r="W129" s="85">
        <f>IF(OR(LEFT(I129,1)="7",LEFT(I129,1)="8"),VALUE(RIGHT(I129,3)),VALUE(RIGHT(I129,4)))</f>
        <v>240</v>
      </c>
    </row>
    <row r="130" spans="1:25" s="86" customFormat="1" ht="159.75" customHeight="1">
      <c r="A130" s="78">
        <v>7</v>
      </c>
      <c r="B130" s="50" t="s">
        <v>338</v>
      </c>
      <c r="C130" s="51" t="s">
        <v>144</v>
      </c>
      <c r="D130" s="51" t="s">
        <v>291</v>
      </c>
      <c r="E130" s="52">
        <v>1</v>
      </c>
      <c r="F130" s="79" t="s">
        <v>341</v>
      </c>
      <c r="G130" s="80" t="s">
        <v>935</v>
      </c>
      <c r="H130" s="80" t="s">
        <v>935</v>
      </c>
      <c r="I130" s="81" t="s">
        <v>936</v>
      </c>
      <c r="J130" s="82" t="s">
        <v>112</v>
      </c>
      <c r="K130" s="82" t="s">
        <v>1348</v>
      </c>
      <c r="L130" s="82" t="s">
        <v>343</v>
      </c>
      <c r="M130" s="82" t="s">
        <v>562</v>
      </c>
      <c r="N130" s="82" t="s">
        <v>345</v>
      </c>
      <c r="O130" s="83">
        <v>5088212.07</v>
      </c>
      <c r="P130" s="83">
        <v>1295256.02</v>
      </c>
      <c r="Q130" s="83">
        <v>138285.67000000001</v>
      </c>
      <c r="R130" s="83">
        <v>1457416.27</v>
      </c>
      <c r="S130" s="17" t="s">
        <v>1164</v>
      </c>
      <c r="T130" s="83">
        <v>5064337.49</v>
      </c>
      <c r="U130" s="84" t="s">
        <v>346</v>
      </c>
      <c r="V130" s="46" t="s">
        <v>1472</v>
      </c>
      <c r="W130" s="85">
        <f>IF(OR(LEFT(I130,1)="7",LEFT(I130,1)="8"),VALUE(RIGHT(I130,3)),VALUE(RIGHT(I130,4)))</f>
        <v>129</v>
      </c>
    </row>
    <row r="131" spans="1:25" s="35" customFormat="1" ht="20.25" customHeight="1" outlineLevel="1">
      <c r="A131" s="68"/>
      <c r="B131" s="95" t="s">
        <v>418</v>
      </c>
      <c r="C131" s="96"/>
      <c r="D131" s="96"/>
      <c r="E131" s="69">
        <f>SUBTOTAL(9,E132:E133)</f>
        <v>1</v>
      </c>
      <c r="F131" s="70"/>
      <c r="G131" s="70"/>
      <c r="H131" s="70"/>
      <c r="I131" s="71"/>
      <c r="J131" s="70"/>
      <c r="K131" s="70"/>
      <c r="L131" s="70"/>
      <c r="M131" s="70"/>
      <c r="N131" s="70"/>
      <c r="O131" s="72"/>
      <c r="P131" s="72"/>
      <c r="Q131" s="72"/>
      <c r="R131" s="72"/>
      <c r="S131" s="70"/>
      <c r="T131" s="72"/>
      <c r="U131" s="70"/>
      <c r="V131" s="73"/>
      <c r="W131" s="71"/>
      <c r="Y131" s="39"/>
    </row>
    <row r="132" spans="1:25" s="36" customFormat="1" ht="20.25" customHeight="1" outlineLevel="2">
      <c r="A132" s="53"/>
      <c r="B132" s="91" t="s">
        <v>416</v>
      </c>
      <c r="C132" s="92"/>
      <c r="D132" s="92"/>
      <c r="E132" s="54">
        <f>SUBTOTAL(9,E133:E133)</f>
        <v>1</v>
      </c>
      <c r="F132" s="55"/>
      <c r="G132" s="55"/>
      <c r="H132" s="55"/>
      <c r="I132" s="56"/>
      <c r="J132" s="55"/>
      <c r="K132" s="55"/>
      <c r="L132" s="55"/>
      <c r="M132" s="55"/>
      <c r="N132" s="55"/>
      <c r="O132" s="57"/>
      <c r="P132" s="57"/>
      <c r="Q132" s="57"/>
      <c r="R132" s="57"/>
      <c r="S132" s="55"/>
      <c r="T132" s="57"/>
      <c r="U132" s="55"/>
      <c r="V132" s="58"/>
      <c r="W132" s="56"/>
      <c r="Y132" s="39"/>
    </row>
    <row r="133" spans="1:25" s="86" customFormat="1" ht="159.75" customHeight="1">
      <c r="A133" s="78">
        <v>7</v>
      </c>
      <c r="B133" s="50" t="s">
        <v>338</v>
      </c>
      <c r="C133" s="51" t="s">
        <v>96</v>
      </c>
      <c r="D133" s="51" t="s">
        <v>291</v>
      </c>
      <c r="E133" s="52">
        <v>1</v>
      </c>
      <c r="F133" s="79" t="s">
        <v>341</v>
      </c>
      <c r="G133" s="80" t="s">
        <v>935</v>
      </c>
      <c r="H133" s="80" t="s">
        <v>935</v>
      </c>
      <c r="I133" s="81" t="s">
        <v>1350</v>
      </c>
      <c r="J133" s="82" t="s">
        <v>1349</v>
      </c>
      <c r="K133" s="82" t="s">
        <v>1351</v>
      </c>
      <c r="L133" s="82" t="s">
        <v>343</v>
      </c>
      <c r="M133" s="82" t="s">
        <v>562</v>
      </c>
      <c r="N133" s="82" t="s">
        <v>501</v>
      </c>
      <c r="O133" s="83">
        <v>933200620.74000001</v>
      </c>
      <c r="P133" s="83">
        <v>1640783951.6500001</v>
      </c>
      <c r="Q133" s="83">
        <v>0</v>
      </c>
      <c r="R133" s="83">
        <v>2013277102.2</v>
      </c>
      <c r="S133" s="17" t="s">
        <v>1056</v>
      </c>
      <c r="T133" s="83">
        <v>560707470.19000006</v>
      </c>
      <c r="U133" s="84" t="s">
        <v>966</v>
      </c>
      <c r="V133" s="46" t="s">
        <v>1473</v>
      </c>
      <c r="W133" s="85">
        <f>IF(OR(LEFT(I133,1)="7",LEFT(I133,1)="8"),VALUE(RIGHT(I133,3)),VALUE(RIGHT(I133,4)))</f>
        <v>1495</v>
      </c>
    </row>
    <row r="134" spans="1:25" s="38" customFormat="1" ht="39.75" customHeight="1" outlineLevel="3">
      <c r="A134" s="59"/>
      <c r="B134" s="87" t="s">
        <v>939</v>
      </c>
      <c r="C134" s="88"/>
      <c r="D134" s="88"/>
      <c r="E134" s="32">
        <f>SUBTOTAL(9,E137:F140)</f>
        <v>3</v>
      </c>
      <c r="F134" s="30"/>
      <c r="G134" s="30"/>
      <c r="H134" s="30"/>
      <c r="I134" s="33"/>
      <c r="J134" s="30"/>
      <c r="K134" s="30"/>
      <c r="L134" s="30"/>
      <c r="M134" s="30"/>
      <c r="N134" s="30"/>
      <c r="O134" s="76"/>
      <c r="P134" s="31"/>
      <c r="Q134" s="31"/>
      <c r="R134" s="31"/>
      <c r="S134" s="30"/>
      <c r="T134" s="31"/>
      <c r="U134" s="30"/>
      <c r="V134" s="60"/>
      <c r="W134" s="61"/>
      <c r="Y134" s="39"/>
    </row>
    <row r="135" spans="1:25" s="35" customFormat="1" ht="20.25" customHeight="1" outlineLevel="1">
      <c r="A135" s="34"/>
      <c r="B135" s="89" t="s">
        <v>974</v>
      </c>
      <c r="C135" s="90" t="s">
        <v>972</v>
      </c>
      <c r="D135" s="90"/>
      <c r="E135" s="13">
        <f>SUBTOTAL(9,E137:E138)</f>
        <v>2</v>
      </c>
      <c r="F135" s="14"/>
      <c r="G135" s="14"/>
      <c r="H135" s="14"/>
      <c r="I135" s="15"/>
      <c r="J135" s="14"/>
      <c r="K135" s="14"/>
      <c r="L135" s="14"/>
      <c r="M135" s="14"/>
      <c r="N135" s="14"/>
      <c r="O135" s="16"/>
      <c r="P135" s="16"/>
      <c r="Q135" s="16"/>
      <c r="R135" s="16"/>
      <c r="S135" s="14"/>
      <c r="T135" s="16"/>
      <c r="U135" s="14"/>
      <c r="V135" s="29"/>
      <c r="W135" s="15"/>
      <c r="Y135" s="39"/>
    </row>
    <row r="136" spans="1:25" s="36" customFormat="1" ht="20.25" customHeight="1" outlineLevel="2">
      <c r="A136" s="53"/>
      <c r="B136" s="91" t="s">
        <v>416</v>
      </c>
      <c r="C136" s="92"/>
      <c r="D136" s="92"/>
      <c r="E136" s="54">
        <f>SUBTOTAL(9,E138:E138)</f>
        <v>1</v>
      </c>
      <c r="F136" s="55"/>
      <c r="G136" s="55"/>
      <c r="H136" s="55"/>
      <c r="I136" s="56"/>
      <c r="J136" s="55"/>
      <c r="K136" s="55"/>
      <c r="L136" s="55"/>
      <c r="M136" s="55"/>
      <c r="N136" s="55"/>
      <c r="O136" s="57"/>
      <c r="P136" s="57"/>
      <c r="Q136" s="57"/>
      <c r="R136" s="57"/>
      <c r="S136" s="55"/>
      <c r="T136" s="57"/>
      <c r="U136" s="55"/>
      <c r="V136" s="58"/>
      <c r="W136" s="56"/>
      <c r="Y136" s="39"/>
    </row>
    <row r="137" spans="1:25" s="86" customFormat="1" ht="193.5" customHeight="1">
      <c r="A137" s="78">
        <v>8</v>
      </c>
      <c r="B137" s="50" t="s">
        <v>939</v>
      </c>
      <c r="C137" s="51" t="s">
        <v>144</v>
      </c>
      <c r="D137" s="51" t="s">
        <v>291</v>
      </c>
      <c r="E137" s="52">
        <v>1</v>
      </c>
      <c r="F137" s="79" t="s">
        <v>1217</v>
      </c>
      <c r="G137" s="80" t="s">
        <v>1008</v>
      </c>
      <c r="H137" s="80" t="s">
        <v>1008</v>
      </c>
      <c r="I137" s="81" t="s">
        <v>1009</v>
      </c>
      <c r="J137" s="82" t="s">
        <v>113</v>
      </c>
      <c r="K137" s="82" t="s">
        <v>680</v>
      </c>
      <c r="L137" s="82" t="s">
        <v>1004</v>
      </c>
      <c r="M137" s="82" t="s">
        <v>571</v>
      </c>
      <c r="N137" s="82" t="s">
        <v>958</v>
      </c>
      <c r="O137" s="83" t="s">
        <v>1749</v>
      </c>
      <c r="P137" s="83">
        <v>112129529.17</v>
      </c>
      <c r="Q137" s="83">
        <v>2118475.04</v>
      </c>
      <c r="R137" s="83">
        <v>164769039</v>
      </c>
      <c r="S137" s="17" t="s">
        <v>1750</v>
      </c>
      <c r="T137" s="83">
        <v>207888894.69999999</v>
      </c>
      <c r="U137" s="84" t="s">
        <v>966</v>
      </c>
      <c r="V137" s="46" t="s">
        <v>1751</v>
      </c>
      <c r="W137" s="85">
        <f>IF(OR(LEFT(I137,1)="7",LEFT(I137,1)="8"),VALUE(RIGHT(I137,3)),VALUE(RIGHT(I137,4)))</f>
        <v>1396</v>
      </c>
    </row>
    <row r="138" spans="1:25" s="86" customFormat="1" ht="210.75" customHeight="1">
      <c r="A138" s="78">
        <v>8</v>
      </c>
      <c r="B138" s="50" t="s">
        <v>939</v>
      </c>
      <c r="C138" s="51" t="s">
        <v>144</v>
      </c>
      <c r="D138" s="51" t="s">
        <v>291</v>
      </c>
      <c r="E138" s="52">
        <v>1</v>
      </c>
      <c r="F138" s="79" t="s">
        <v>940</v>
      </c>
      <c r="G138" s="80" t="s">
        <v>941</v>
      </c>
      <c r="H138" s="80" t="s">
        <v>941</v>
      </c>
      <c r="I138" s="81" t="s">
        <v>942</v>
      </c>
      <c r="J138" s="82" t="s">
        <v>943</v>
      </c>
      <c r="K138" s="82" t="s">
        <v>1057</v>
      </c>
      <c r="L138" s="82" t="s">
        <v>1004</v>
      </c>
      <c r="M138" s="82" t="s">
        <v>1223</v>
      </c>
      <c r="N138" s="82" t="s">
        <v>345</v>
      </c>
      <c r="O138" s="83">
        <v>183820563.59</v>
      </c>
      <c r="P138" s="83">
        <v>40165713.390000001</v>
      </c>
      <c r="Q138" s="83">
        <v>1719351.15</v>
      </c>
      <c r="R138" s="83">
        <v>102396985.37</v>
      </c>
      <c r="S138" s="17" t="s">
        <v>779</v>
      </c>
      <c r="T138" s="83">
        <v>123308642.76000001</v>
      </c>
      <c r="U138" s="84" t="s">
        <v>966</v>
      </c>
      <c r="V138" s="46" t="s">
        <v>1474</v>
      </c>
      <c r="W138" s="85">
        <f>IF(OR(LEFT(I138,1)="7",LEFT(I138,1)="8"),VALUE(RIGHT(I138,3)),VALUE(RIGHT(I138,4)))</f>
        <v>1303</v>
      </c>
    </row>
    <row r="139" spans="1:25" s="36" customFormat="1" ht="20.25" customHeight="1" outlineLevel="2">
      <c r="A139" s="62"/>
      <c r="B139" s="93" t="s">
        <v>419</v>
      </c>
      <c r="C139" s="94"/>
      <c r="D139" s="94"/>
      <c r="E139" s="63">
        <f>SUBTOTAL(9,E140)</f>
        <v>1</v>
      </c>
      <c r="F139" s="64"/>
      <c r="G139" s="64"/>
      <c r="H139" s="64"/>
      <c r="I139" s="65"/>
      <c r="J139" s="64"/>
      <c r="K139" s="64"/>
      <c r="L139" s="64"/>
      <c r="M139" s="64"/>
      <c r="N139" s="64"/>
      <c r="O139" s="66"/>
      <c r="P139" s="66"/>
      <c r="Q139" s="66"/>
      <c r="R139" s="66"/>
      <c r="S139" s="64"/>
      <c r="T139" s="66"/>
      <c r="U139" s="64"/>
      <c r="V139" s="67"/>
      <c r="W139" s="65"/>
      <c r="Y139" s="39"/>
    </row>
    <row r="140" spans="1:25" s="86" customFormat="1" ht="210.75" customHeight="1">
      <c r="A140" s="78">
        <v>8</v>
      </c>
      <c r="B140" s="50" t="s">
        <v>939</v>
      </c>
      <c r="C140" s="51" t="s">
        <v>144</v>
      </c>
      <c r="D140" s="51" t="s">
        <v>1127</v>
      </c>
      <c r="E140" s="52">
        <v>1</v>
      </c>
      <c r="F140" s="79" t="s">
        <v>937</v>
      </c>
      <c r="G140" s="80" t="s">
        <v>938</v>
      </c>
      <c r="H140" s="80" t="s">
        <v>766</v>
      </c>
      <c r="I140" s="81" t="s">
        <v>767</v>
      </c>
      <c r="J140" s="82" t="s">
        <v>114</v>
      </c>
      <c r="K140" s="82" t="s">
        <v>681</v>
      </c>
      <c r="L140" s="82" t="s">
        <v>1004</v>
      </c>
      <c r="M140" s="82" t="s">
        <v>919</v>
      </c>
      <c r="N140" s="82" t="s">
        <v>958</v>
      </c>
      <c r="O140" s="83">
        <v>1626079</v>
      </c>
      <c r="P140" s="83">
        <v>0</v>
      </c>
      <c r="Q140" s="83">
        <v>4922</v>
      </c>
      <c r="R140" s="83">
        <v>750397</v>
      </c>
      <c r="S140" s="17" t="s">
        <v>1475</v>
      </c>
      <c r="T140" s="83">
        <v>880603.98</v>
      </c>
      <c r="U140" s="84" t="s">
        <v>966</v>
      </c>
      <c r="V140" s="46" t="s">
        <v>1831</v>
      </c>
      <c r="W140" s="85">
        <f>IF(OR(LEFT(I140,1)="7",LEFT(I140,1)="8"),VALUE(RIGHT(I140,3)),VALUE(RIGHT(I140,4)))</f>
        <v>133</v>
      </c>
    </row>
    <row r="141" spans="1:25" s="38" customFormat="1" ht="29.25" customHeight="1" outlineLevel="3">
      <c r="A141" s="59"/>
      <c r="B141" s="87" t="s">
        <v>945</v>
      </c>
      <c r="C141" s="88"/>
      <c r="D141" s="88"/>
      <c r="E141" s="32">
        <f>SUBTOTAL(9,E144:E170)</f>
        <v>23</v>
      </c>
      <c r="F141" s="30"/>
      <c r="G141" s="30"/>
      <c r="H141" s="30"/>
      <c r="I141" s="33"/>
      <c r="J141" s="30"/>
      <c r="K141" s="30"/>
      <c r="L141" s="30"/>
      <c r="M141" s="30"/>
      <c r="N141" s="30"/>
      <c r="O141" s="76"/>
      <c r="P141" s="31"/>
      <c r="Q141" s="31"/>
      <c r="R141" s="31"/>
      <c r="S141" s="30"/>
      <c r="T141" s="31"/>
      <c r="U141" s="30"/>
      <c r="V141" s="60"/>
      <c r="W141" s="61"/>
      <c r="Y141" s="39"/>
    </row>
    <row r="142" spans="1:25" s="35" customFormat="1" ht="20.25" customHeight="1" outlineLevel="1">
      <c r="A142" s="34"/>
      <c r="B142" s="89" t="s">
        <v>974</v>
      </c>
      <c r="C142" s="90" t="s">
        <v>972</v>
      </c>
      <c r="D142" s="90"/>
      <c r="E142" s="13">
        <f>SUBTOTAL(9,E144:E167)</f>
        <v>22</v>
      </c>
      <c r="F142" s="14"/>
      <c r="G142" s="14"/>
      <c r="H142" s="14"/>
      <c r="I142" s="15"/>
      <c r="J142" s="14"/>
      <c r="K142" s="14"/>
      <c r="L142" s="14"/>
      <c r="M142" s="14"/>
      <c r="N142" s="14"/>
      <c r="O142" s="16"/>
      <c r="P142" s="16"/>
      <c r="Q142" s="16"/>
      <c r="R142" s="16"/>
      <c r="S142" s="14"/>
      <c r="T142" s="16"/>
      <c r="U142" s="14"/>
      <c r="V142" s="29"/>
      <c r="W142" s="15"/>
      <c r="Y142" s="39"/>
    </row>
    <row r="143" spans="1:25" s="36" customFormat="1" ht="20.25" customHeight="1" outlineLevel="2">
      <c r="A143" s="53"/>
      <c r="B143" s="91" t="s">
        <v>416</v>
      </c>
      <c r="C143" s="92"/>
      <c r="D143" s="92"/>
      <c r="E143" s="54">
        <f>SUBTOTAL(9,E144:E154)</f>
        <v>11</v>
      </c>
      <c r="F143" s="55"/>
      <c r="G143" s="55"/>
      <c r="H143" s="55"/>
      <c r="I143" s="56"/>
      <c r="J143" s="55"/>
      <c r="K143" s="55"/>
      <c r="L143" s="55"/>
      <c r="M143" s="55"/>
      <c r="N143" s="55"/>
      <c r="O143" s="57"/>
      <c r="P143" s="57"/>
      <c r="Q143" s="57"/>
      <c r="R143" s="57"/>
      <c r="S143" s="55"/>
      <c r="T143" s="57"/>
      <c r="U143" s="55"/>
      <c r="V143" s="58"/>
      <c r="W143" s="56"/>
      <c r="Y143" s="39"/>
    </row>
    <row r="144" spans="1:25" s="86" customFormat="1" ht="159.75" customHeight="1">
      <c r="A144" s="78">
        <v>9</v>
      </c>
      <c r="B144" s="50" t="s">
        <v>945</v>
      </c>
      <c r="C144" s="51" t="s">
        <v>144</v>
      </c>
      <c r="D144" s="51" t="s">
        <v>291</v>
      </c>
      <c r="E144" s="52">
        <v>1</v>
      </c>
      <c r="F144" s="79">
        <v>113</v>
      </c>
      <c r="G144" s="80" t="s">
        <v>682</v>
      </c>
      <c r="H144" s="80" t="s">
        <v>755</v>
      </c>
      <c r="I144" s="81">
        <v>20020911301297</v>
      </c>
      <c r="J144" s="82" t="s">
        <v>683</v>
      </c>
      <c r="K144" s="82" t="s">
        <v>684</v>
      </c>
      <c r="L144" s="82" t="s">
        <v>343</v>
      </c>
      <c r="M144" s="82" t="s">
        <v>965</v>
      </c>
      <c r="N144" s="82" t="s">
        <v>953</v>
      </c>
      <c r="O144" s="83">
        <v>453169639.08999997</v>
      </c>
      <c r="P144" s="83">
        <v>182765406</v>
      </c>
      <c r="Q144" s="83">
        <v>6088243.7199999997</v>
      </c>
      <c r="R144" s="83">
        <v>14536211.07</v>
      </c>
      <c r="S144" s="17" t="s">
        <v>1378</v>
      </c>
      <c r="T144" s="83">
        <v>627487077.74000001</v>
      </c>
      <c r="U144" s="84" t="s">
        <v>966</v>
      </c>
      <c r="V144" s="46" t="s">
        <v>1832</v>
      </c>
      <c r="W144" s="85">
        <f t="shared" ref="W144:W154" si="4">IF(OR(LEFT(I144,1)="7",LEFT(I144,1)="8"),VALUE(RIGHT(I144,3)),VALUE(RIGHT(I144,4)))</f>
        <v>1297</v>
      </c>
    </row>
    <row r="145" spans="1:25" s="86" customFormat="1" ht="159.75" customHeight="1">
      <c r="A145" s="78">
        <v>9</v>
      </c>
      <c r="B145" s="50" t="s">
        <v>945</v>
      </c>
      <c r="C145" s="51" t="s">
        <v>144</v>
      </c>
      <c r="D145" s="51" t="s">
        <v>291</v>
      </c>
      <c r="E145" s="52">
        <v>1</v>
      </c>
      <c r="F145" s="79">
        <v>200</v>
      </c>
      <c r="G145" s="80" t="s">
        <v>946</v>
      </c>
      <c r="H145" s="80" t="s">
        <v>755</v>
      </c>
      <c r="I145" s="81" t="s">
        <v>947</v>
      </c>
      <c r="J145" s="82" t="s">
        <v>115</v>
      </c>
      <c r="K145" s="82" t="s">
        <v>685</v>
      </c>
      <c r="L145" s="82" t="s">
        <v>343</v>
      </c>
      <c r="M145" s="82" t="s">
        <v>965</v>
      </c>
      <c r="N145" s="82" t="s">
        <v>953</v>
      </c>
      <c r="O145" s="83">
        <v>0</v>
      </c>
      <c r="P145" s="83">
        <v>0</v>
      </c>
      <c r="Q145" s="83">
        <v>0</v>
      </c>
      <c r="R145" s="83">
        <v>0</v>
      </c>
      <c r="S145" s="17" t="s">
        <v>1476</v>
      </c>
      <c r="T145" s="83">
        <v>0</v>
      </c>
      <c r="U145" s="84" t="s">
        <v>966</v>
      </c>
      <c r="V145" s="46" t="s">
        <v>1833</v>
      </c>
      <c r="W145" s="85">
        <f t="shared" si="4"/>
        <v>732</v>
      </c>
    </row>
    <row r="146" spans="1:25" s="86" customFormat="1" ht="159.75" customHeight="1">
      <c r="A146" s="78">
        <v>9</v>
      </c>
      <c r="B146" s="50" t="s">
        <v>945</v>
      </c>
      <c r="C146" s="51" t="s">
        <v>144</v>
      </c>
      <c r="D146" s="51" t="s">
        <v>291</v>
      </c>
      <c r="E146" s="52">
        <v>1</v>
      </c>
      <c r="F146" s="79">
        <v>311</v>
      </c>
      <c r="G146" s="80" t="s">
        <v>948</v>
      </c>
      <c r="H146" s="80" t="s">
        <v>755</v>
      </c>
      <c r="I146" s="81" t="s">
        <v>949</v>
      </c>
      <c r="J146" s="82" t="s">
        <v>950</v>
      </c>
      <c r="K146" s="82" t="s">
        <v>591</v>
      </c>
      <c r="L146" s="82" t="s">
        <v>343</v>
      </c>
      <c r="M146" s="82" t="s">
        <v>965</v>
      </c>
      <c r="N146" s="82" t="s">
        <v>1125</v>
      </c>
      <c r="O146" s="83">
        <v>0</v>
      </c>
      <c r="P146" s="83">
        <v>0</v>
      </c>
      <c r="Q146" s="83">
        <v>0</v>
      </c>
      <c r="R146" s="83">
        <v>0</v>
      </c>
      <c r="S146" s="17" t="s">
        <v>1070</v>
      </c>
      <c r="T146" s="83">
        <v>0</v>
      </c>
      <c r="U146" s="84" t="s">
        <v>346</v>
      </c>
      <c r="V146" s="46" t="s">
        <v>1834</v>
      </c>
      <c r="W146" s="85">
        <f t="shared" si="4"/>
        <v>53</v>
      </c>
    </row>
    <row r="147" spans="1:25" s="86" customFormat="1" ht="159.75" customHeight="1">
      <c r="A147" s="78">
        <v>9</v>
      </c>
      <c r="B147" s="50" t="s">
        <v>945</v>
      </c>
      <c r="C147" s="51" t="s">
        <v>144</v>
      </c>
      <c r="D147" s="51" t="s">
        <v>291</v>
      </c>
      <c r="E147" s="52">
        <v>1</v>
      </c>
      <c r="F147" s="79">
        <v>411</v>
      </c>
      <c r="G147" s="80" t="s">
        <v>592</v>
      </c>
      <c r="H147" s="80" t="s">
        <v>755</v>
      </c>
      <c r="I147" s="81">
        <v>20020941101304</v>
      </c>
      <c r="J147" s="82" t="s">
        <v>593</v>
      </c>
      <c r="K147" s="82" t="s">
        <v>686</v>
      </c>
      <c r="L147" s="82" t="s">
        <v>343</v>
      </c>
      <c r="M147" s="82" t="s">
        <v>965</v>
      </c>
      <c r="N147" s="82" t="s">
        <v>953</v>
      </c>
      <c r="O147" s="83">
        <v>927785236.77999997</v>
      </c>
      <c r="P147" s="83">
        <v>0</v>
      </c>
      <c r="Q147" s="83">
        <v>10771895.16</v>
      </c>
      <c r="R147" s="83">
        <v>286738.01</v>
      </c>
      <c r="S147" s="17" t="s">
        <v>1477</v>
      </c>
      <c r="T147" s="83">
        <v>938270393.92999995</v>
      </c>
      <c r="U147" s="84" t="s">
        <v>966</v>
      </c>
      <c r="V147" s="46" t="s">
        <v>1478</v>
      </c>
      <c r="W147" s="85">
        <f t="shared" si="4"/>
        <v>1304</v>
      </c>
    </row>
    <row r="148" spans="1:25" s="86" customFormat="1" ht="282" customHeight="1">
      <c r="A148" s="78">
        <v>9</v>
      </c>
      <c r="B148" s="50" t="s">
        <v>945</v>
      </c>
      <c r="C148" s="51" t="s">
        <v>144</v>
      </c>
      <c r="D148" s="51" t="s">
        <v>291</v>
      </c>
      <c r="E148" s="52">
        <v>1</v>
      </c>
      <c r="F148" s="79" t="s">
        <v>596</v>
      </c>
      <c r="G148" s="80" t="s">
        <v>597</v>
      </c>
      <c r="H148" s="80" t="s">
        <v>597</v>
      </c>
      <c r="I148" s="81" t="s">
        <v>598</v>
      </c>
      <c r="J148" s="82" t="s">
        <v>797</v>
      </c>
      <c r="K148" s="82" t="s">
        <v>548</v>
      </c>
      <c r="L148" s="82" t="s">
        <v>1004</v>
      </c>
      <c r="M148" s="82" t="s">
        <v>1223</v>
      </c>
      <c r="N148" s="82" t="s">
        <v>1125</v>
      </c>
      <c r="O148" s="83">
        <v>6095282.5999999996</v>
      </c>
      <c r="P148" s="83">
        <v>10072656.619999999</v>
      </c>
      <c r="Q148" s="83">
        <v>68405.009999999995</v>
      </c>
      <c r="R148" s="83">
        <v>11528206.68</v>
      </c>
      <c r="S148" s="17" t="s">
        <v>1479</v>
      </c>
      <c r="T148" s="83">
        <v>4708137.55</v>
      </c>
      <c r="U148" s="84" t="s">
        <v>966</v>
      </c>
      <c r="V148" s="46" t="s">
        <v>1835</v>
      </c>
      <c r="W148" s="85">
        <f t="shared" si="4"/>
        <v>961</v>
      </c>
    </row>
    <row r="149" spans="1:25" s="86" customFormat="1" ht="159.75" customHeight="1">
      <c r="A149" s="78">
        <v>9</v>
      </c>
      <c r="B149" s="50" t="s">
        <v>945</v>
      </c>
      <c r="C149" s="51" t="s">
        <v>144</v>
      </c>
      <c r="D149" s="51" t="s">
        <v>291</v>
      </c>
      <c r="E149" s="52">
        <v>1</v>
      </c>
      <c r="F149" s="79" t="s">
        <v>596</v>
      </c>
      <c r="G149" s="80" t="s">
        <v>597</v>
      </c>
      <c r="H149" s="80" t="s">
        <v>597</v>
      </c>
      <c r="I149" s="81" t="s">
        <v>599</v>
      </c>
      <c r="J149" s="82" t="s">
        <v>32</v>
      </c>
      <c r="K149" s="82" t="s">
        <v>600</v>
      </c>
      <c r="L149" s="82" t="s">
        <v>343</v>
      </c>
      <c r="M149" s="82" t="s">
        <v>965</v>
      </c>
      <c r="N149" s="82" t="s">
        <v>953</v>
      </c>
      <c r="O149" s="83">
        <v>82305281.439999998</v>
      </c>
      <c r="P149" s="83">
        <v>0</v>
      </c>
      <c r="Q149" s="83">
        <v>747203.33</v>
      </c>
      <c r="R149" s="83">
        <v>40959622.799999997</v>
      </c>
      <c r="S149" s="17" t="s">
        <v>1333</v>
      </c>
      <c r="T149" s="83">
        <v>42092861.969999999</v>
      </c>
      <c r="U149" s="84" t="s">
        <v>966</v>
      </c>
      <c r="V149" s="46" t="s">
        <v>1836</v>
      </c>
      <c r="W149" s="85">
        <f t="shared" si="4"/>
        <v>1406</v>
      </c>
    </row>
    <row r="150" spans="1:25" s="86" customFormat="1" ht="159.75" customHeight="1">
      <c r="A150" s="78">
        <v>9</v>
      </c>
      <c r="B150" s="50" t="s">
        <v>945</v>
      </c>
      <c r="C150" s="51" t="s">
        <v>144</v>
      </c>
      <c r="D150" s="51" t="s">
        <v>291</v>
      </c>
      <c r="E150" s="52">
        <v>1</v>
      </c>
      <c r="F150" s="79" t="s">
        <v>596</v>
      </c>
      <c r="G150" s="80" t="s">
        <v>597</v>
      </c>
      <c r="H150" s="80" t="s">
        <v>597</v>
      </c>
      <c r="I150" s="81" t="s">
        <v>46</v>
      </c>
      <c r="J150" s="82" t="s">
        <v>47</v>
      </c>
      <c r="K150" s="82" t="s">
        <v>549</v>
      </c>
      <c r="L150" s="82" t="s">
        <v>343</v>
      </c>
      <c r="M150" s="82" t="s">
        <v>48</v>
      </c>
      <c r="N150" s="82" t="s">
        <v>1125</v>
      </c>
      <c r="O150" s="83">
        <v>197366522.15000001</v>
      </c>
      <c r="P150" s="83">
        <v>166558.07</v>
      </c>
      <c r="Q150" s="83">
        <v>2235065.7000000002</v>
      </c>
      <c r="R150" s="83">
        <v>201480.8</v>
      </c>
      <c r="S150" s="17" t="s">
        <v>1480</v>
      </c>
      <c r="T150" s="83">
        <v>199566665.12</v>
      </c>
      <c r="U150" s="84" t="s">
        <v>966</v>
      </c>
      <c r="V150" s="46" t="s">
        <v>1837</v>
      </c>
      <c r="W150" s="85">
        <f t="shared" si="4"/>
        <v>1482</v>
      </c>
    </row>
    <row r="151" spans="1:25" s="86" customFormat="1" ht="199.5" customHeight="1">
      <c r="A151" s="78">
        <v>9</v>
      </c>
      <c r="B151" s="50" t="s">
        <v>945</v>
      </c>
      <c r="C151" s="51" t="s">
        <v>144</v>
      </c>
      <c r="D151" s="51" t="s">
        <v>291</v>
      </c>
      <c r="E151" s="52">
        <v>1</v>
      </c>
      <c r="F151" s="79" t="s">
        <v>279</v>
      </c>
      <c r="G151" s="80" t="s">
        <v>278</v>
      </c>
      <c r="H151" s="80" t="s">
        <v>278</v>
      </c>
      <c r="I151" s="81" t="s">
        <v>277</v>
      </c>
      <c r="J151" s="82" t="s">
        <v>276</v>
      </c>
      <c r="K151" s="82" t="s">
        <v>275</v>
      </c>
      <c r="L151" s="82" t="s">
        <v>1004</v>
      </c>
      <c r="M151" s="82" t="s">
        <v>1223</v>
      </c>
      <c r="N151" s="82" t="s">
        <v>1125</v>
      </c>
      <c r="O151" s="83">
        <v>403132.99</v>
      </c>
      <c r="P151" s="83">
        <v>0</v>
      </c>
      <c r="Q151" s="83">
        <v>3222.59</v>
      </c>
      <c r="R151" s="83">
        <v>18549.05</v>
      </c>
      <c r="S151" s="17" t="s">
        <v>1481</v>
      </c>
      <c r="T151" s="83">
        <v>387806.53</v>
      </c>
      <c r="U151" s="84" t="s">
        <v>966</v>
      </c>
      <c r="V151" s="46" t="s">
        <v>1838</v>
      </c>
      <c r="W151" s="85">
        <f t="shared" si="4"/>
        <v>1455</v>
      </c>
    </row>
    <row r="152" spans="1:25" s="86" customFormat="1" ht="159.75" customHeight="1">
      <c r="A152" s="78">
        <v>9</v>
      </c>
      <c r="B152" s="50" t="s">
        <v>945</v>
      </c>
      <c r="C152" s="51" t="s">
        <v>144</v>
      </c>
      <c r="D152" s="51" t="s">
        <v>291</v>
      </c>
      <c r="E152" s="52">
        <v>1</v>
      </c>
      <c r="F152" s="79" t="s">
        <v>882</v>
      </c>
      <c r="G152" s="80" t="s">
        <v>883</v>
      </c>
      <c r="H152" s="80" t="s">
        <v>883</v>
      </c>
      <c r="I152" s="81" t="s">
        <v>976</v>
      </c>
      <c r="J152" s="82" t="s">
        <v>977</v>
      </c>
      <c r="K152" s="82" t="s">
        <v>550</v>
      </c>
      <c r="L152" s="82" t="s">
        <v>343</v>
      </c>
      <c r="M152" s="82" t="s">
        <v>344</v>
      </c>
      <c r="N152" s="82" t="s">
        <v>501</v>
      </c>
      <c r="O152" s="83">
        <v>3869961329.6900001</v>
      </c>
      <c r="P152" s="83">
        <v>71390163.120000005</v>
      </c>
      <c r="Q152" s="83">
        <v>57464723.469999999</v>
      </c>
      <c r="R152" s="83">
        <v>660725187.91999996</v>
      </c>
      <c r="S152" s="17" t="s">
        <v>1482</v>
      </c>
      <c r="T152" s="83">
        <v>3338091028.3600001</v>
      </c>
      <c r="U152" s="84" t="s">
        <v>966</v>
      </c>
      <c r="V152" s="46" t="s">
        <v>1839</v>
      </c>
      <c r="W152" s="85">
        <f t="shared" si="4"/>
        <v>731</v>
      </c>
    </row>
    <row r="153" spans="1:25" s="86" customFormat="1" ht="197.25" customHeight="1">
      <c r="A153" s="78">
        <v>9</v>
      </c>
      <c r="B153" s="50" t="s">
        <v>945</v>
      </c>
      <c r="C153" s="51" t="s">
        <v>144</v>
      </c>
      <c r="D153" s="51" t="s">
        <v>291</v>
      </c>
      <c r="E153" s="52">
        <v>1</v>
      </c>
      <c r="F153" s="79" t="s">
        <v>882</v>
      </c>
      <c r="G153" s="80" t="s">
        <v>883</v>
      </c>
      <c r="H153" s="80" t="s">
        <v>883</v>
      </c>
      <c r="I153" s="81" t="s">
        <v>884</v>
      </c>
      <c r="J153" s="82" t="s">
        <v>975</v>
      </c>
      <c r="K153" s="82" t="s">
        <v>551</v>
      </c>
      <c r="L153" s="82" t="s">
        <v>343</v>
      </c>
      <c r="M153" s="82" t="s">
        <v>965</v>
      </c>
      <c r="N153" s="82" t="s">
        <v>1125</v>
      </c>
      <c r="O153" s="83">
        <v>4522711.33</v>
      </c>
      <c r="P153" s="83">
        <v>0</v>
      </c>
      <c r="Q153" s="83">
        <v>109682.21</v>
      </c>
      <c r="R153" s="83">
        <v>243136.14</v>
      </c>
      <c r="S153" s="17" t="s">
        <v>1173</v>
      </c>
      <c r="T153" s="83">
        <v>4389257.4000000004</v>
      </c>
      <c r="U153" s="84" t="s">
        <v>966</v>
      </c>
      <c r="V153" s="46" t="s">
        <v>1840</v>
      </c>
      <c r="W153" s="85">
        <f t="shared" si="4"/>
        <v>57</v>
      </c>
    </row>
    <row r="154" spans="1:25" s="86" customFormat="1" ht="342" customHeight="1">
      <c r="A154" s="78">
        <v>9</v>
      </c>
      <c r="B154" s="50" t="s">
        <v>945</v>
      </c>
      <c r="C154" s="51" t="s">
        <v>144</v>
      </c>
      <c r="D154" s="51" t="s">
        <v>291</v>
      </c>
      <c r="E154" s="52">
        <v>1</v>
      </c>
      <c r="F154" s="79" t="s">
        <v>978</v>
      </c>
      <c r="G154" s="80" t="s">
        <v>979</v>
      </c>
      <c r="H154" s="80" t="s">
        <v>979</v>
      </c>
      <c r="I154" s="81" t="s">
        <v>980</v>
      </c>
      <c r="J154" s="82" t="s">
        <v>981</v>
      </c>
      <c r="K154" s="82" t="s">
        <v>492</v>
      </c>
      <c r="L154" s="82" t="s">
        <v>343</v>
      </c>
      <c r="M154" s="82" t="s">
        <v>344</v>
      </c>
      <c r="N154" s="82" t="s">
        <v>953</v>
      </c>
      <c r="O154" s="83">
        <v>33485100.129999999</v>
      </c>
      <c r="P154" s="83">
        <v>0</v>
      </c>
      <c r="Q154" s="83">
        <v>378607.43</v>
      </c>
      <c r="R154" s="83">
        <v>1176249.58</v>
      </c>
      <c r="S154" s="17" t="s">
        <v>1483</v>
      </c>
      <c r="T154" s="83">
        <v>32687457.98</v>
      </c>
      <c r="U154" s="84" t="s">
        <v>966</v>
      </c>
      <c r="V154" s="46" t="s">
        <v>1841</v>
      </c>
      <c r="W154" s="85">
        <f t="shared" si="4"/>
        <v>955</v>
      </c>
    </row>
    <row r="155" spans="1:25" s="36" customFormat="1" ht="20.25" customHeight="1" outlineLevel="2">
      <c r="A155" s="62"/>
      <c r="B155" s="93" t="s">
        <v>417</v>
      </c>
      <c r="C155" s="94"/>
      <c r="D155" s="94"/>
      <c r="E155" s="63">
        <f>SUBTOTAL(9,E156:E160)</f>
        <v>5</v>
      </c>
      <c r="F155" s="64"/>
      <c r="G155" s="64"/>
      <c r="H155" s="64"/>
      <c r="I155" s="65"/>
      <c r="J155" s="64"/>
      <c r="K155" s="64"/>
      <c r="L155" s="64"/>
      <c r="M155" s="64"/>
      <c r="N155" s="64"/>
      <c r="O155" s="66"/>
      <c r="P155" s="66"/>
      <c r="Q155" s="66"/>
      <c r="R155" s="66"/>
      <c r="S155" s="64"/>
      <c r="T155" s="66"/>
      <c r="U155" s="64"/>
      <c r="V155" s="67"/>
      <c r="W155" s="65"/>
      <c r="Y155" s="39"/>
    </row>
    <row r="156" spans="1:25" s="86" customFormat="1" ht="159.75" customHeight="1">
      <c r="A156" s="78">
        <v>9</v>
      </c>
      <c r="B156" s="50" t="s">
        <v>945</v>
      </c>
      <c r="C156" s="51" t="s">
        <v>144</v>
      </c>
      <c r="D156" s="51" t="s">
        <v>768</v>
      </c>
      <c r="E156" s="52">
        <v>1</v>
      </c>
      <c r="F156" s="79">
        <v>200</v>
      </c>
      <c r="G156" s="80" t="s">
        <v>946</v>
      </c>
      <c r="H156" s="80" t="s">
        <v>885</v>
      </c>
      <c r="I156" s="81">
        <v>20070920001475</v>
      </c>
      <c r="J156" s="82" t="s">
        <v>886</v>
      </c>
      <c r="K156" s="82" t="s">
        <v>493</v>
      </c>
      <c r="L156" s="82" t="s">
        <v>343</v>
      </c>
      <c r="M156" s="82" t="s">
        <v>344</v>
      </c>
      <c r="N156" s="82" t="s">
        <v>953</v>
      </c>
      <c r="O156" s="83">
        <v>1345525267.3699999</v>
      </c>
      <c r="P156" s="83">
        <v>0</v>
      </c>
      <c r="Q156" s="83">
        <v>16443878.18</v>
      </c>
      <c r="R156" s="83">
        <v>136703538.33000001</v>
      </c>
      <c r="S156" s="17" t="s">
        <v>514</v>
      </c>
      <c r="T156" s="83">
        <v>1225265607.22</v>
      </c>
      <c r="U156" s="84" t="s">
        <v>966</v>
      </c>
      <c r="V156" s="46" t="s">
        <v>1842</v>
      </c>
      <c r="W156" s="85">
        <f>IF(OR(LEFT(I156,1)="7",LEFT(I156,1)="8"),VALUE(RIGHT(I156,3)),VALUE(RIGHT(I156,4)))</f>
        <v>1475</v>
      </c>
    </row>
    <row r="157" spans="1:25" s="86" customFormat="1" ht="204.75" customHeight="1">
      <c r="A157" s="78">
        <v>9</v>
      </c>
      <c r="B157" s="50" t="s">
        <v>945</v>
      </c>
      <c r="C157" s="51" t="s">
        <v>144</v>
      </c>
      <c r="D157" s="51" t="s">
        <v>768</v>
      </c>
      <c r="E157" s="52">
        <v>1</v>
      </c>
      <c r="F157" s="79">
        <v>643</v>
      </c>
      <c r="G157" s="80" t="s">
        <v>594</v>
      </c>
      <c r="H157" s="80" t="s">
        <v>595</v>
      </c>
      <c r="I157" s="81">
        <v>19980965100759</v>
      </c>
      <c r="J157" s="82" t="s">
        <v>116</v>
      </c>
      <c r="K157" s="82" t="s">
        <v>494</v>
      </c>
      <c r="L157" s="82" t="s">
        <v>1004</v>
      </c>
      <c r="M157" s="82" t="s">
        <v>919</v>
      </c>
      <c r="N157" s="82" t="s">
        <v>953</v>
      </c>
      <c r="O157" s="83">
        <v>0</v>
      </c>
      <c r="P157" s="83">
        <v>0</v>
      </c>
      <c r="Q157" s="83">
        <v>0</v>
      </c>
      <c r="R157" s="83">
        <v>0</v>
      </c>
      <c r="S157" s="17" t="s">
        <v>1361</v>
      </c>
      <c r="T157" s="83">
        <v>0</v>
      </c>
      <c r="U157" s="84" t="s">
        <v>346</v>
      </c>
      <c r="V157" s="46" t="s">
        <v>1843</v>
      </c>
      <c r="W157" s="85">
        <f>IF(OR(LEFT(I157,1)="7",LEFT(I157,1)="8"),VALUE(RIGHT(I157,3)),VALUE(RIGHT(I157,4)))</f>
        <v>759</v>
      </c>
    </row>
    <row r="158" spans="1:25" s="86" customFormat="1" ht="159.75" customHeight="1">
      <c r="A158" s="78">
        <v>9</v>
      </c>
      <c r="B158" s="50" t="s">
        <v>945</v>
      </c>
      <c r="C158" s="51" t="s">
        <v>144</v>
      </c>
      <c r="D158" s="51" t="s">
        <v>768</v>
      </c>
      <c r="E158" s="52">
        <v>1</v>
      </c>
      <c r="F158" s="79" t="s">
        <v>596</v>
      </c>
      <c r="G158" s="80" t="s">
        <v>597</v>
      </c>
      <c r="H158" s="80" t="s">
        <v>866</v>
      </c>
      <c r="I158" s="81" t="s">
        <v>867</v>
      </c>
      <c r="J158" s="82" t="s">
        <v>703</v>
      </c>
      <c r="K158" s="82" t="s">
        <v>1</v>
      </c>
      <c r="L158" s="82" t="s">
        <v>343</v>
      </c>
      <c r="M158" s="82" t="s">
        <v>965</v>
      </c>
      <c r="N158" s="82" t="s">
        <v>953</v>
      </c>
      <c r="O158" s="83">
        <v>0</v>
      </c>
      <c r="P158" s="83">
        <v>0</v>
      </c>
      <c r="Q158" s="83">
        <v>0</v>
      </c>
      <c r="R158" s="83">
        <v>0</v>
      </c>
      <c r="S158" s="17" t="s">
        <v>676</v>
      </c>
      <c r="T158" s="83">
        <v>0</v>
      </c>
      <c r="U158" s="84" t="s">
        <v>966</v>
      </c>
      <c r="V158" s="46" t="s">
        <v>1844</v>
      </c>
      <c r="W158" s="85">
        <f>IF(OR(LEFT(I158,1)="7",LEFT(I158,1)="8"),VALUE(RIGHT(I158,3)),VALUE(RIGHT(I158,4)))</f>
        <v>64</v>
      </c>
    </row>
    <row r="159" spans="1:25" s="86" customFormat="1" ht="159.75" customHeight="1">
      <c r="A159" s="78">
        <v>9</v>
      </c>
      <c r="B159" s="50" t="s">
        <v>945</v>
      </c>
      <c r="C159" s="51" t="s">
        <v>144</v>
      </c>
      <c r="D159" s="51" t="s">
        <v>768</v>
      </c>
      <c r="E159" s="52">
        <v>1</v>
      </c>
      <c r="F159" s="79" t="s">
        <v>596</v>
      </c>
      <c r="G159" s="80" t="s">
        <v>597</v>
      </c>
      <c r="H159" s="80" t="s">
        <v>871</v>
      </c>
      <c r="I159" s="81" t="s">
        <v>872</v>
      </c>
      <c r="J159" s="82" t="s">
        <v>318</v>
      </c>
      <c r="K159" s="82" t="s">
        <v>496</v>
      </c>
      <c r="L159" s="82" t="s">
        <v>343</v>
      </c>
      <c r="M159" s="82" t="s">
        <v>965</v>
      </c>
      <c r="N159" s="82" t="s">
        <v>953</v>
      </c>
      <c r="O159" s="83">
        <v>0</v>
      </c>
      <c r="P159" s="83">
        <v>0</v>
      </c>
      <c r="Q159" s="83">
        <v>0</v>
      </c>
      <c r="R159" s="83">
        <v>0</v>
      </c>
      <c r="S159" s="17" t="s">
        <v>515</v>
      </c>
      <c r="T159" s="83">
        <v>0</v>
      </c>
      <c r="U159" s="84" t="s">
        <v>966</v>
      </c>
      <c r="V159" s="46" t="s">
        <v>1845</v>
      </c>
      <c r="W159" s="85">
        <f>IF(OR(LEFT(I159,1)="7",LEFT(I159,1)="8"),VALUE(RIGHT(I159,3)),VALUE(RIGHT(I159,4)))</f>
        <v>1347</v>
      </c>
    </row>
    <row r="160" spans="1:25" s="86" customFormat="1" ht="159.75" customHeight="1">
      <c r="A160" s="78">
        <v>9</v>
      </c>
      <c r="B160" s="50" t="s">
        <v>945</v>
      </c>
      <c r="C160" s="51" t="s">
        <v>144</v>
      </c>
      <c r="D160" s="51" t="s">
        <v>768</v>
      </c>
      <c r="E160" s="52">
        <v>1</v>
      </c>
      <c r="F160" s="79" t="s">
        <v>596</v>
      </c>
      <c r="G160" s="80" t="s">
        <v>597</v>
      </c>
      <c r="H160" s="80" t="s">
        <v>736</v>
      </c>
      <c r="I160" s="81" t="s">
        <v>870</v>
      </c>
      <c r="J160" s="82" t="s">
        <v>117</v>
      </c>
      <c r="K160" s="82" t="s">
        <v>495</v>
      </c>
      <c r="L160" s="82" t="s">
        <v>343</v>
      </c>
      <c r="M160" s="82" t="s">
        <v>344</v>
      </c>
      <c r="N160" s="82" t="s">
        <v>953</v>
      </c>
      <c r="O160" s="83">
        <v>0</v>
      </c>
      <c r="P160" s="83">
        <v>0</v>
      </c>
      <c r="Q160" s="83">
        <v>0</v>
      </c>
      <c r="R160" s="83">
        <v>0</v>
      </c>
      <c r="S160" s="17" t="s">
        <v>1174</v>
      </c>
      <c r="T160" s="83">
        <v>0</v>
      </c>
      <c r="U160" s="84" t="s">
        <v>966</v>
      </c>
      <c r="V160" s="46" t="s">
        <v>1846</v>
      </c>
      <c r="W160" s="85">
        <f>IF(OR(LEFT(I160,1)="7",LEFT(I160,1)="8"),VALUE(RIGHT(I160,3)),VALUE(RIGHT(I160,4)))</f>
        <v>1323</v>
      </c>
    </row>
    <row r="161" spans="1:25" s="36" customFormat="1" ht="20.25" customHeight="1" outlineLevel="2">
      <c r="A161" s="62"/>
      <c r="B161" s="93" t="s">
        <v>419</v>
      </c>
      <c r="C161" s="94"/>
      <c r="D161" s="94"/>
      <c r="E161" s="63">
        <f>SUBTOTAL(9,E162:E167)</f>
        <v>6</v>
      </c>
      <c r="F161" s="64"/>
      <c r="G161" s="64"/>
      <c r="H161" s="64"/>
      <c r="I161" s="65"/>
      <c r="J161" s="64"/>
      <c r="K161" s="64"/>
      <c r="L161" s="64"/>
      <c r="M161" s="64"/>
      <c r="N161" s="64"/>
      <c r="O161" s="66"/>
      <c r="P161" s="66"/>
      <c r="Q161" s="66"/>
      <c r="R161" s="66"/>
      <c r="S161" s="64"/>
      <c r="T161" s="66"/>
      <c r="U161" s="64"/>
      <c r="V161" s="67"/>
      <c r="W161" s="65"/>
      <c r="Y161" s="39"/>
    </row>
    <row r="162" spans="1:25" s="86" customFormat="1" ht="159.75" customHeight="1">
      <c r="A162" s="78">
        <v>9</v>
      </c>
      <c r="B162" s="50" t="s">
        <v>945</v>
      </c>
      <c r="C162" s="51" t="s">
        <v>144</v>
      </c>
      <c r="D162" s="51" t="s">
        <v>1127</v>
      </c>
      <c r="E162" s="52">
        <v>1</v>
      </c>
      <c r="F162" s="79" t="s">
        <v>596</v>
      </c>
      <c r="G162" s="80" t="s">
        <v>597</v>
      </c>
      <c r="H162" s="80" t="s">
        <v>877</v>
      </c>
      <c r="I162" s="81" t="s">
        <v>878</v>
      </c>
      <c r="J162" s="82" t="s">
        <v>879</v>
      </c>
      <c r="K162" s="82" t="s">
        <v>8</v>
      </c>
      <c r="L162" s="82" t="s">
        <v>1004</v>
      </c>
      <c r="M162" s="82" t="s">
        <v>602</v>
      </c>
      <c r="N162" s="82" t="s">
        <v>953</v>
      </c>
      <c r="O162" s="83">
        <v>0</v>
      </c>
      <c r="P162" s="83">
        <v>0</v>
      </c>
      <c r="Q162" s="83">
        <v>0</v>
      </c>
      <c r="R162" s="83">
        <v>0</v>
      </c>
      <c r="S162" s="17" t="s">
        <v>519</v>
      </c>
      <c r="T162" s="83">
        <v>0</v>
      </c>
      <c r="U162" s="84" t="s">
        <v>966</v>
      </c>
      <c r="V162" s="46" t="s">
        <v>1847</v>
      </c>
      <c r="W162" s="85">
        <f t="shared" ref="W162:W167" si="5">IF(OR(LEFT(I162,1)="7",LEFT(I162,1)="8"),VALUE(RIGHT(I162,3)),VALUE(RIGHT(I162,4)))</f>
        <v>251</v>
      </c>
    </row>
    <row r="163" spans="1:25" s="86" customFormat="1" ht="159.75" customHeight="1">
      <c r="A163" s="78">
        <v>9</v>
      </c>
      <c r="B163" s="50" t="s">
        <v>945</v>
      </c>
      <c r="C163" s="51" t="s">
        <v>144</v>
      </c>
      <c r="D163" s="51" t="s">
        <v>1127</v>
      </c>
      <c r="E163" s="52">
        <v>1</v>
      </c>
      <c r="F163" s="79" t="s">
        <v>596</v>
      </c>
      <c r="G163" s="80" t="s">
        <v>597</v>
      </c>
      <c r="H163" s="80" t="s">
        <v>499</v>
      </c>
      <c r="I163" s="81" t="s">
        <v>868</v>
      </c>
      <c r="J163" s="82" t="s">
        <v>869</v>
      </c>
      <c r="K163" s="82" t="s">
        <v>4</v>
      </c>
      <c r="L163" s="82" t="s">
        <v>1004</v>
      </c>
      <c r="M163" s="82" t="s">
        <v>917</v>
      </c>
      <c r="N163" s="82" t="s">
        <v>953</v>
      </c>
      <c r="O163" s="83">
        <v>0</v>
      </c>
      <c r="P163" s="83">
        <v>0</v>
      </c>
      <c r="Q163" s="83">
        <v>0</v>
      </c>
      <c r="R163" s="83">
        <v>0</v>
      </c>
      <c r="S163" s="17" t="s">
        <v>516</v>
      </c>
      <c r="T163" s="83">
        <v>0</v>
      </c>
      <c r="U163" s="84" t="s">
        <v>966</v>
      </c>
      <c r="V163" s="46" t="s">
        <v>1848</v>
      </c>
      <c r="W163" s="85">
        <f t="shared" si="5"/>
        <v>320</v>
      </c>
    </row>
    <row r="164" spans="1:25" s="86" customFormat="1" ht="159.75" customHeight="1">
      <c r="A164" s="78">
        <v>9</v>
      </c>
      <c r="B164" s="50" t="s">
        <v>945</v>
      </c>
      <c r="C164" s="51" t="s">
        <v>144</v>
      </c>
      <c r="D164" s="51" t="s">
        <v>1127</v>
      </c>
      <c r="E164" s="52">
        <v>1</v>
      </c>
      <c r="F164" s="79" t="s">
        <v>596</v>
      </c>
      <c r="G164" s="80" t="s">
        <v>597</v>
      </c>
      <c r="H164" s="80" t="s">
        <v>498</v>
      </c>
      <c r="I164" s="81">
        <v>700009213341</v>
      </c>
      <c r="J164" s="82" t="s">
        <v>2</v>
      </c>
      <c r="K164" s="82" t="s">
        <v>3</v>
      </c>
      <c r="L164" s="82" t="s">
        <v>1004</v>
      </c>
      <c r="M164" s="82" t="s">
        <v>917</v>
      </c>
      <c r="N164" s="82" t="s">
        <v>953</v>
      </c>
      <c r="O164" s="83">
        <v>0</v>
      </c>
      <c r="P164" s="83">
        <v>0</v>
      </c>
      <c r="Q164" s="83">
        <v>0</v>
      </c>
      <c r="R164" s="83">
        <v>0</v>
      </c>
      <c r="S164" s="17" t="s">
        <v>517</v>
      </c>
      <c r="T164" s="83">
        <v>0</v>
      </c>
      <c r="U164" s="84" t="s">
        <v>966</v>
      </c>
      <c r="V164" s="46" t="s">
        <v>1849</v>
      </c>
      <c r="W164" s="85">
        <f t="shared" si="5"/>
        <v>341</v>
      </c>
    </row>
    <row r="165" spans="1:25" s="86" customFormat="1" ht="159.75" customHeight="1">
      <c r="A165" s="78">
        <v>9</v>
      </c>
      <c r="B165" s="50" t="s">
        <v>945</v>
      </c>
      <c r="C165" s="51" t="s">
        <v>144</v>
      </c>
      <c r="D165" s="51" t="s">
        <v>1127</v>
      </c>
      <c r="E165" s="52">
        <v>1</v>
      </c>
      <c r="F165" s="79" t="s">
        <v>596</v>
      </c>
      <c r="G165" s="80" t="s">
        <v>597</v>
      </c>
      <c r="H165" s="80" t="s">
        <v>873</v>
      </c>
      <c r="I165" s="81" t="s">
        <v>874</v>
      </c>
      <c r="J165" s="82" t="s">
        <v>659</v>
      </c>
      <c r="K165" s="82" t="s">
        <v>5</v>
      </c>
      <c r="L165" s="82" t="s">
        <v>343</v>
      </c>
      <c r="M165" s="82" t="s">
        <v>405</v>
      </c>
      <c r="N165" s="82" t="s">
        <v>953</v>
      </c>
      <c r="O165" s="83">
        <v>0</v>
      </c>
      <c r="P165" s="83">
        <v>0</v>
      </c>
      <c r="Q165" s="83">
        <v>0</v>
      </c>
      <c r="R165" s="83">
        <v>0</v>
      </c>
      <c r="S165" s="17" t="s">
        <v>518</v>
      </c>
      <c r="T165" s="83">
        <v>0</v>
      </c>
      <c r="U165" s="84" t="s">
        <v>966</v>
      </c>
      <c r="V165" s="46" t="s">
        <v>1850</v>
      </c>
      <c r="W165" s="85">
        <f t="shared" si="5"/>
        <v>246</v>
      </c>
    </row>
    <row r="166" spans="1:25" s="86" customFormat="1" ht="159.75" customHeight="1">
      <c r="A166" s="78">
        <v>9</v>
      </c>
      <c r="B166" s="50" t="s">
        <v>945</v>
      </c>
      <c r="C166" s="51" t="s">
        <v>144</v>
      </c>
      <c r="D166" s="51" t="s">
        <v>1127</v>
      </c>
      <c r="E166" s="52">
        <v>1</v>
      </c>
      <c r="F166" s="79" t="s">
        <v>596</v>
      </c>
      <c r="G166" s="80" t="s">
        <v>597</v>
      </c>
      <c r="H166" s="80" t="s">
        <v>880</v>
      </c>
      <c r="I166" s="81" t="s">
        <v>881</v>
      </c>
      <c r="J166" s="82" t="s">
        <v>1026</v>
      </c>
      <c r="K166" s="82" t="s">
        <v>9</v>
      </c>
      <c r="L166" s="82" t="s">
        <v>1004</v>
      </c>
      <c r="M166" s="82" t="s">
        <v>602</v>
      </c>
      <c r="N166" s="82" t="s">
        <v>953</v>
      </c>
      <c r="O166" s="83">
        <v>0</v>
      </c>
      <c r="P166" s="83">
        <v>0</v>
      </c>
      <c r="Q166" s="83">
        <v>0</v>
      </c>
      <c r="R166" s="83">
        <v>0</v>
      </c>
      <c r="S166" s="17" t="s">
        <v>1099</v>
      </c>
      <c r="T166" s="83">
        <v>0</v>
      </c>
      <c r="U166" s="84" t="s">
        <v>966</v>
      </c>
      <c r="V166" s="46" t="s">
        <v>1851</v>
      </c>
      <c r="W166" s="85">
        <f t="shared" si="5"/>
        <v>252</v>
      </c>
    </row>
    <row r="167" spans="1:25" s="86" customFormat="1" ht="159.75" customHeight="1">
      <c r="A167" s="78">
        <v>9</v>
      </c>
      <c r="B167" s="50" t="s">
        <v>945</v>
      </c>
      <c r="C167" s="51" t="s">
        <v>144</v>
      </c>
      <c r="D167" s="51" t="s">
        <v>1127</v>
      </c>
      <c r="E167" s="52">
        <v>1</v>
      </c>
      <c r="F167" s="79" t="s">
        <v>596</v>
      </c>
      <c r="G167" s="80" t="s">
        <v>597</v>
      </c>
      <c r="H167" s="80" t="s">
        <v>6</v>
      </c>
      <c r="I167" s="81" t="s">
        <v>875</v>
      </c>
      <c r="J167" s="82" t="s">
        <v>876</v>
      </c>
      <c r="K167" s="82" t="s">
        <v>7</v>
      </c>
      <c r="L167" s="82" t="s">
        <v>1004</v>
      </c>
      <c r="M167" s="82" t="s">
        <v>602</v>
      </c>
      <c r="N167" s="82" t="s">
        <v>953</v>
      </c>
      <c r="O167" s="83">
        <v>0</v>
      </c>
      <c r="P167" s="83">
        <v>0</v>
      </c>
      <c r="Q167" s="83">
        <v>0</v>
      </c>
      <c r="R167" s="83">
        <v>0</v>
      </c>
      <c r="S167" s="17" t="s">
        <v>510</v>
      </c>
      <c r="T167" s="83">
        <v>0</v>
      </c>
      <c r="U167" s="84" t="s">
        <v>966</v>
      </c>
      <c r="V167" s="46" t="s">
        <v>1852</v>
      </c>
      <c r="W167" s="85">
        <f t="shared" si="5"/>
        <v>247</v>
      </c>
    </row>
    <row r="168" spans="1:25" s="35" customFormat="1" ht="20.25" customHeight="1" outlineLevel="1">
      <c r="A168" s="34"/>
      <c r="B168" s="89" t="s">
        <v>236</v>
      </c>
      <c r="C168" s="90" t="s">
        <v>972</v>
      </c>
      <c r="D168" s="90"/>
      <c r="E168" s="13">
        <f>SUBTOTAL(9,E170)</f>
        <v>1</v>
      </c>
      <c r="F168" s="14"/>
      <c r="G168" s="14"/>
      <c r="H168" s="14"/>
      <c r="I168" s="15"/>
      <c r="J168" s="14"/>
      <c r="K168" s="14"/>
      <c r="L168" s="14"/>
      <c r="M168" s="14"/>
      <c r="N168" s="14"/>
      <c r="O168" s="16"/>
      <c r="P168" s="16"/>
      <c r="Q168" s="16"/>
      <c r="R168" s="16"/>
      <c r="S168" s="14"/>
      <c r="T168" s="16"/>
      <c r="U168" s="14"/>
      <c r="V168" s="29"/>
      <c r="W168" s="15"/>
      <c r="Y168" s="39"/>
    </row>
    <row r="169" spans="1:25" s="36" customFormat="1" ht="20.25" customHeight="1" outlineLevel="2">
      <c r="A169" s="53"/>
      <c r="B169" s="91" t="s">
        <v>416</v>
      </c>
      <c r="C169" s="92"/>
      <c r="D169" s="92"/>
      <c r="E169" s="54">
        <f>SUBTOTAL(9,E170)</f>
        <v>1</v>
      </c>
      <c r="F169" s="55"/>
      <c r="G169" s="55"/>
      <c r="H169" s="55"/>
      <c r="I169" s="56"/>
      <c r="J169" s="55"/>
      <c r="K169" s="55"/>
      <c r="L169" s="55"/>
      <c r="M169" s="55"/>
      <c r="N169" s="55"/>
      <c r="O169" s="57"/>
      <c r="P169" s="57"/>
      <c r="Q169" s="57"/>
      <c r="R169" s="57"/>
      <c r="S169" s="55"/>
      <c r="T169" s="57"/>
      <c r="U169" s="55"/>
      <c r="V169" s="58"/>
      <c r="W169" s="56"/>
      <c r="Y169" s="39"/>
    </row>
    <row r="170" spans="1:25" s="86" customFormat="1" ht="255.75" customHeight="1">
      <c r="A170" s="78">
        <v>9</v>
      </c>
      <c r="B170" s="50" t="s">
        <v>945</v>
      </c>
      <c r="C170" s="51" t="s">
        <v>96</v>
      </c>
      <c r="D170" s="51" t="s">
        <v>291</v>
      </c>
      <c r="E170" s="52">
        <v>1</v>
      </c>
      <c r="F170" s="79" t="s">
        <v>978</v>
      </c>
      <c r="G170" s="80" t="s">
        <v>979</v>
      </c>
      <c r="H170" s="80" t="s">
        <v>979</v>
      </c>
      <c r="I170" s="81" t="s">
        <v>1484</v>
      </c>
      <c r="J170" s="82" t="s">
        <v>1485</v>
      </c>
      <c r="K170" s="82" t="s">
        <v>1486</v>
      </c>
      <c r="L170" s="82" t="s">
        <v>343</v>
      </c>
      <c r="M170" s="82" t="s">
        <v>344</v>
      </c>
      <c r="N170" s="82" t="s">
        <v>953</v>
      </c>
      <c r="O170" s="83">
        <v>34949542.439999998</v>
      </c>
      <c r="P170" s="83">
        <v>0</v>
      </c>
      <c r="Q170" s="83">
        <v>395386.87</v>
      </c>
      <c r="R170" s="83">
        <v>26490.59</v>
      </c>
      <c r="S170" s="17" t="s">
        <v>1487</v>
      </c>
      <c r="T170" s="83">
        <v>35318438.719999999</v>
      </c>
      <c r="U170" s="84" t="s">
        <v>966</v>
      </c>
      <c r="V170" s="46" t="s">
        <v>1853</v>
      </c>
      <c r="W170" s="85">
        <f>IF(OR(LEFT(I170,1)="7",LEFT(I170,1)="8"),VALUE(RIGHT(I170,3)),VALUE(RIGHT(I170,4)))</f>
        <v>1522</v>
      </c>
    </row>
    <row r="171" spans="1:25" s="38" customFormat="1" ht="20.25" customHeight="1" outlineLevel="3">
      <c r="A171" s="59"/>
      <c r="B171" s="87" t="s">
        <v>982</v>
      </c>
      <c r="C171" s="88"/>
      <c r="D171" s="88"/>
      <c r="E171" s="32">
        <f>SUBTOTAL(9,E174:E183)</f>
        <v>9</v>
      </c>
      <c r="F171" s="30"/>
      <c r="G171" s="30"/>
      <c r="H171" s="30"/>
      <c r="I171" s="33"/>
      <c r="J171" s="30"/>
      <c r="K171" s="30"/>
      <c r="L171" s="30"/>
      <c r="M171" s="30"/>
      <c r="N171" s="30"/>
      <c r="O171" s="76"/>
      <c r="P171" s="31"/>
      <c r="Q171" s="31"/>
      <c r="R171" s="31"/>
      <c r="S171" s="30"/>
      <c r="T171" s="31"/>
      <c r="U171" s="30"/>
      <c r="V171" s="60"/>
      <c r="W171" s="61"/>
      <c r="Y171" s="39"/>
    </row>
    <row r="172" spans="1:25" s="35" customFormat="1" ht="20.25" customHeight="1" outlineLevel="1">
      <c r="A172" s="34"/>
      <c r="B172" s="89" t="s">
        <v>974</v>
      </c>
      <c r="C172" s="90" t="s">
        <v>972</v>
      </c>
      <c r="D172" s="90"/>
      <c r="E172" s="13">
        <f>SUBTOTAL(9,E174:E183)</f>
        <v>9</v>
      </c>
      <c r="F172" s="14"/>
      <c r="G172" s="14"/>
      <c r="H172" s="14"/>
      <c r="I172" s="15"/>
      <c r="J172" s="14"/>
      <c r="K172" s="14"/>
      <c r="L172" s="14"/>
      <c r="M172" s="14"/>
      <c r="N172" s="14"/>
      <c r="O172" s="16"/>
      <c r="P172" s="16"/>
      <c r="Q172" s="16"/>
      <c r="R172" s="16"/>
      <c r="S172" s="14"/>
      <c r="T172" s="16"/>
      <c r="U172" s="14"/>
      <c r="V172" s="29"/>
      <c r="W172" s="15"/>
      <c r="Y172" s="39"/>
    </row>
    <row r="173" spans="1:25" s="36" customFormat="1" ht="20.25" customHeight="1" outlineLevel="2">
      <c r="A173" s="53"/>
      <c r="B173" s="91" t="s">
        <v>416</v>
      </c>
      <c r="C173" s="92"/>
      <c r="D173" s="92"/>
      <c r="E173" s="54">
        <f>SUBTOTAL(9,E174:E179)</f>
        <v>6</v>
      </c>
      <c r="F173" s="55"/>
      <c r="G173" s="55"/>
      <c r="H173" s="55"/>
      <c r="I173" s="56"/>
      <c r="J173" s="55"/>
      <c r="K173" s="55"/>
      <c r="L173" s="55"/>
      <c r="M173" s="55"/>
      <c r="N173" s="55"/>
      <c r="O173" s="57"/>
      <c r="P173" s="57"/>
      <c r="Q173" s="57"/>
      <c r="R173" s="57"/>
      <c r="S173" s="55"/>
      <c r="T173" s="57"/>
      <c r="U173" s="55"/>
      <c r="V173" s="58"/>
      <c r="W173" s="56"/>
      <c r="Y173" s="39"/>
    </row>
    <row r="174" spans="1:25" s="86" customFormat="1" ht="159.75" customHeight="1">
      <c r="A174" s="78">
        <v>10</v>
      </c>
      <c r="B174" s="50" t="s">
        <v>982</v>
      </c>
      <c r="C174" s="51" t="s">
        <v>144</v>
      </c>
      <c r="D174" s="51" t="s">
        <v>291</v>
      </c>
      <c r="E174" s="52">
        <v>1</v>
      </c>
      <c r="F174" s="79">
        <v>211</v>
      </c>
      <c r="G174" s="80" t="s">
        <v>10</v>
      </c>
      <c r="H174" s="80" t="s">
        <v>755</v>
      </c>
      <c r="I174" s="81">
        <v>20091021101504</v>
      </c>
      <c r="J174" s="82" t="s">
        <v>11</v>
      </c>
      <c r="K174" s="82" t="s">
        <v>12</v>
      </c>
      <c r="L174" s="82" t="s">
        <v>343</v>
      </c>
      <c r="M174" s="82" t="s">
        <v>562</v>
      </c>
      <c r="N174" s="82" t="s">
        <v>958</v>
      </c>
      <c r="O174" s="83">
        <v>37959780.850000001</v>
      </c>
      <c r="P174" s="83">
        <v>2082649600</v>
      </c>
      <c r="Q174" s="83">
        <v>5449462.0800000001</v>
      </c>
      <c r="R174" s="83">
        <v>36948869.600000001</v>
      </c>
      <c r="S174" s="17" t="s">
        <v>1488</v>
      </c>
      <c r="T174" s="83">
        <v>2089109973.3299999</v>
      </c>
      <c r="U174" s="84" t="s">
        <v>346</v>
      </c>
      <c r="V174" s="46" t="s">
        <v>1854</v>
      </c>
      <c r="W174" s="85">
        <f t="shared" ref="W174:W179" si="6">IF(OR(LEFT(I174,1)="7",LEFT(I174,1)="8"),VALUE(RIGHT(I174,3)),VALUE(RIGHT(I174,4)))</f>
        <v>1504</v>
      </c>
    </row>
    <row r="175" spans="1:25" s="86" customFormat="1" ht="159.75" customHeight="1">
      <c r="A175" s="78">
        <v>10</v>
      </c>
      <c r="B175" s="50" t="s">
        <v>982</v>
      </c>
      <c r="C175" s="51" t="s">
        <v>144</v>
      </c>
      <c r="D175" s="51" t="s">
        <v>291</v>
      </c>
      <c r="E175" s="52">
        <v>1</v>
      </c>
      <c r="F175" s="79">
        <v>211</v>
      </c>
      <c r="G175" s="80" t="s">
        <v>10</v>
      </c>
      <c r="H175" s="80" t="s">
        <v>755</v>
      </c>
      <c r="I175" s="81">
        <v>20091021301506</v>
      </c>
      <c r="J175" s="82" t="s">
        <v>1148</v>
      </c>
      <c r="K175" s="82" t="s">
        <v>1149</v>
      </c>
      <c r="L175" s="82" t="s">
        <v>343</v>
      </c>
      <c r="M175" s="82" t="s">
        <v>344</v>
      </c>
      <c r="N175" s="82" t="s">
        <v>958</v>
      </c>
      <c r="O175" s="83">
        <v>211113352.71000001</v>
      </c>
      <c r="P175" s="83">
        <v>0</v>
      </c>
      <c r="Q175" s="83">
        <v>2389075.7799999998</v>
      </c>
      <c r="R175" s="83">
        <v>139200</v>
      </c>
      <c r="S175" s="17" t="s">
        <v>1489</v>
      </c>
      <c r="T175" s="83">
        <v>213363228.49000001</v>
      </c>
      <c r="U175" s="84" t="s">
        <v>966</v>
      </c>
      <c r="V175" s="46" t="s">
        <v>1855</v>
      </c>
      <c r="W175" s="85">
        <f t="shared" si="6"/>
        <v>1506</v>
      </c>
    </row>
    <row r="176" spans="1:25" s="86" customFormat="1" ht="159.75" customHeight="1">
      <c r="A176" s="78">
        <v>10</v>
      </c>
      <c r="B176" s="50" t="s">
        <v>982</v>
      </c>
      <c r="C176" s="51" t="s">
        <v>144</v>
      </c>
      <c r="D176" s="51" t="s">
        <v>291</v>
      </c>
      <c r="E176" s="52">
        <v>1</v>
      </c>
      <c r="F176" s="79">
        <v>212</v>
      </c>
      <c r="G176" s="80" t="s">
        <v>774</v>
      </c>
      <c r="H176" s="80" t="s">
        <v>755</v>
      </c>
      <c r="I176" s="81">
        <v>700010210258</v>
      </c>
      <c r="J176" s="82" t="s">
        <v>775</v>
      </c>
      <c r="K176" s="82" t="s">
        <v>559</v>
      </c>
      <c r="L176" s="82" t="s">
        <v>1004</v>
      </c>
      <c r="M176" s="82" t="s">
        <v>918</v>
      </c>
      <c r="N176" s="82" t="s">
        <v>345</v>
      </c>
      <c r="O176" s="83">
        <v>260898483.47999999</v>
      </c>
      <c r="P176" s="83">
        <v>1740053.4</v>
      </c>
      <c r="Q176" s="83">
        <v>5006286.4800000004</v>
      </c>
      <c r="R176" s="83">
        <v>5006286.2699999996</v>
      </c>
      <c r="S176" s="17" t="s">
        <v>1100</v>
      </c>
      <c r="T176" s="83">
        <v>262638537.09</v>
      </c>
      <c r="U176" s="84" t="s">
        <v>346</v>
      </c>
      <c r="V176" s="46" t="s">
        <v>1856</v>
      </c>
      <c r="W176" s="85">
        <f t="shared" si="6"/>
        <v>258</v>
      </c>
    </row>
    <row r="177" spans="1:25" s="86" customFormat="1" ht="159.75" customHeight="1">
      <c r="A177" s="78">
        <v>10</v>
      </c>
      <c r="B177" s="50" t="s">
        <v>982</v>
      </c>
      <c r="C177" s="51" t="s">
        <v>144</v>
      </c>
      <c r="D177" s="51" t="s">
        <v>291</v>
      </c>
      <c r="E177" s="52">
        <v>1</v>
      </c>
      <c r="F177" s="79" t="s">
        <v>1218</v>
      </c>
      <c r="G177" s="80" t="s">
        <v>1219</v>
      </c>
      <c r="H177" s="80" t="s">
        <v>1219</v>
      </c>
      <c r="I177" s="81" t="s">
        <v>910</v>
      </c>
      <c r="J177" s="82" t="s">
        <v>310</v>
      </c>
      <c r="K177" s="82" t="s">
        <v>1150</v>
      </c>
      <c r="L177" s="82" t="s">
        <v>1004</v>
      </c>
      <c r="M177" s="82" t="s">
        <v>919</v>
      </c>
      <c r="N177" s="82" t="s">
        <v>1125</v>
      </c>
      <c r="O177" s="83">
        <v>330851731.66000003</v>
      </c>
      <c r="P177" s="83">
        <v>0</v>
      </c>
      <c r="Q177" s="83">
        <v>4931747.53</v>
      </c>
      <c r="R177" s="83">
        <v>6580411.0300000003</v>
      </c>
      <c r="S177" s="17" t="s">
        <v>1175</v>
      </c>
      <c r="T177" s="83">
        <v>329203068.16000003</v>
      </c>
      <c r="U177" s="84" t="s">
        <v>966</v>
      </c>
      <c r="V177" s="46" t="s">
        <v>1490</v>
      </c>
      <c r="W177" s="85">
        <f t="shared" si="6"/>
        <v>1422</v>
      </c>
    </row>
    <row r="178" spans="1:25" s="86" customFormat="1" ht="159.75" customHeight="1">
      <c r="A178" s="78">
        <v>10</v>
      </c>
      <c r="B178" s="50" t="s">
        <v>982</v>
      </c>
      <c r="C178" s="51" t="s">
        <v>144</v>
      </c>
      <c r="D178" s="51" t="s">
        <v>291</v>
      </c>
      <c r="E178" s="52">
        <v>1</v>
      </c>
      <c r="F178" s="79" t="s">
        <v>911</v>
      </c>
      <c r="G178" s="80" t="s">
        <v>912</v>
      </c>
      <c r="H178" s="80" t="s">
        <v>912</v>
      </c>
      <c r="I178" s="81" t="s">
        <v>913</v>
      </c>
      <c r="J178" s="82" t="s">
        <v>14</v>
      </c>
      <c r="K178" s="82" t="s">
        <v>914</v>
      </c>
      <c r="L178" s="82" t="s">
        <v>1004</v>
      </c>
      <c r="M178" s="82" t="s">
        <v>209</v>
      </c>
      <c r="N178" s="82" t="s">
        <v>501</v>
      </c>
      <c r="O178" s="83">
        <v>82271219.849999994</v>
      </c>
      <c r="P178" s="83">
        <v>2067603.51</v>
      </c>
      <c r="Q178" s="83">
        <v>1796999.23</v>
      </c>
      <c r="R178" s="83">
        <v>626498.36</v>
      </c>
      <c r="S178" s="17" t="s">
        <v>1491</v>
      </c>
      <c r="T178" s="83">
        <v>85509324.230000004</v>
      </c>
      <c r="U178" s="84" t="s">
        <v>346</v>
      </c>
      <c r="V178" s="46" t="s">
        <v>1857</v>
      </c>
      <c r="W178" s="85">
        <f t="shared" si="6"/>
        <v>733</v>
      </c>
    </row>
    <row r="179" spans="1:25" s="86" customFormat="1" ht="178.5" customHeight="1">
      <c r="A179" s="78">
        <v>10</v>
      </c>
      <c r="B179" s="50" t="s">
        <v>982</v>
      </c>
      <c r="C179" s="51" t="s">
        <v>144</v>
      </c>
      <c r="D179" s="51" t="s">
        <v>291</v>
      </c>
      <c r="E179" s="52">
        <v>1</v>
      </c>
      <c r="F179" s="79" t="s">
        <v>911</v>
      </c>
      <c r="G179" s="80" t="s">
        <v>912</v>
      </c>
      <c r="H179" s="80" t="s">
        <v>912</v>
      </c>
      <c r="I179" s="81" t="s">
        <v>916</v>
      </c>
      <c r="J179" s="82" t="s">
        <v>15</v>
      </c>
      <c r="K179" s="82" t="s">
        <v>914</v>
      </c>
      <c r="L179" s="82" t="s">
        <v>1004</v>
      </c>
      <c r="M179" s="82" t="s">
        <v>209</v>
      </c>
      <c r="N179" s="82" t="s">
        <v>1125</v>
      </c>
      <c r="O179" s="83">
        <v>1653913.9</v>
      </c>
      <c r="P179" s="83">
        <v>42531</v>
      </c>
      <c r="Q179" s="83">
        <v>29289.67</v>
      </c>
      <c r="R179" s="83">
        <v>2587.02</v>
      </c>
      <c r="S179" s="17" t="s">
        <v>1492</v>
      </c>
      <c r="T179" s="83">
        <v>1723147.55</v>
      </c>
      <c r="U179" s="84" t="s">
        <v>346</v>
      </c>
      <c r="V179" s="46" t="s">
        <v>1493</v>
      </c>
      <c r="W179" s="85">
        <f t="shared" si="6"/>
        <v>734</v>
      </c>
    </row>
    <row r="180" spans="1:25" s="36" customFormat="1" ht="20.25" customHeight="1" outlineLevel="2">
      <c r="A180" s="62"/>
      <c r="B180" s="93" t="s">
        <v>419</v>
      </c>
      <c r="C180" s="94"/>
      <c r="D180" s="94"/>
      <c r="E180" s="63">
        <f>SUBTOTAL(9,E181:E183)</f>
        <v>3</v>
      </c>
      <c r="F180" s="64"/>
      <c r="G180" s="64"/>
      <c r="H180" s="64"/>
      <c r="I180" s="65"/>
      <c r="J180" s="64"/>
      <c r="K180" s="64"/>
      <c r="L180" s="64"/>
      <c r="M180" s="64"/>
      <c r="N180" s="64"/>
      <c r="O180" s="66"/>
      <c r="P180" s="66"/>
      <c r="Q180" s="66"/>
      <c r="R180" s="66"/>
      <c r="S180" s="64"/>
      <c r="T180" s="66"/>
      <c r="U180" s="64"/>
      <c r="V180" s="67"/>
      <c r="W180" s="65"/>
      <c r="Y180" s="39"/>
    </row>
    <row r="181" spans="1:25" s="86" customFormat="1" ht="159.75" customHeight="1">
      <c r="A181" s="78">
        <v>10</v>
      </c>
      <c r="B181" s="50" t="s">
        <v>982</v>
      </c>
      <c r="C181" s="51" t="s">
        <v>144</v>
      </c>
      <c r="D181" s="51" t="s">
        <v>1127</v>
      </c>
      <c r="E181" s="52">
        <v>1</v>
      </c>
      <c r="F181" s="79">
        <v>210</v>
      </c>
      <c r="G181" s="80" t="s">
        <v>189</v>
      </c>
      <c r="H181" s="80" t="s">
        <v>190</v>
      </c>
      <c r="I181" s="81">
        <v>800010210469</v>
      </c>
      <c r="J181" s="82" t="s">
        <v>191</v>
      </c>
      <c r="K181" s="82" t="s">
        <v>842</v>
      </c>
      <c r="L181" s="82" t="s">
        <v>343</v>
      </c>
      <c r="M181" s="82" t="s">
        <v>344</v>
      </c>
      <c r="N181" s="82" t="s">
        <v>958</v>
      </c>
      <c r="O181" s="83">
        <v>0</v>
      </c>
      <c r="P181" s="83">
        <v>0</v>
      </c>
      <c r="Q181" s="83">
        <v>0</v>
      </c>
      <c r="R181" s="83">
        <v>0</v>
      </c>
      <c r="S181" s="17" t="s">
        <v>1494</v>
      </c>
      <c r="T181" s="83">
        <v>0</v>
      </c>
      <c r="U181" s="84" t="s">
        <v>346</v>
      </c>
      <c r="V181" s="46" t="s">
        <v>1858</v>
      </c>
      <c r="W181" s="85">
        <f>IF(OR(LEFT(I181,1)="7",LEFT(I181,1)="8"),VALUE(RIGHT(I181,3)),VALUE(RIGHT(I181,4)))</f>
        <v>469</v>
      </c>
    </row>
    <row r="182" spans="1:25" s="86" customFormat="1" ht="159.75" customHeight="1">
      <c r="A182" s="78">
        <v>10</v>
      </c>
      <c r="B182" s="50" t="s">
        <v>982</v>
      </c>
      <c r="C182" s="51" t="s">
        <v>144</v>
      </c>
      <c r="D182" s="51" t="s">
        <v>1127</v>
      </c>
      <c r="E182" s="52">
        <v>1</v>
      </c>
      <c r="F182" s="79" t="s">
        <v>1218</v>
      </c>
      <c r="G182" s="80" t="s">
        <v>1219</v>
      </c>
      <c r="H182" s="80" t="s">
        <v>1219</v>
      </c>
      <c r="I182" s="81" t="s">
        <v>150</v>
      </c>
      <c r="J182" s="82" t="s">
        <v>311</v>
      </c>
      <c r="K182" s="82" t="s">
        <v>1153</v>
      </c>
      <c r="L182" s="82" t="s">
        <v>1004</v>
      </c>
      <c r="M182" s="82" t="s">
        <v>919</v>
      </c>
      <c r="N182" s="82" t="s">
        <v>1125</v>
      </c>
      <c r="O182" s="83">
        <v>4230972.95</v>
      </c>
      <c r="P182" s="83">
        <v>7966737.3099999996</v>
      </c>
      <c r="Q182" s="83">
        <v>80915.360000000001</v>
      </c>
      <c r="R182" s="83">
        <v>30504.720000000001</v>
      </c>
      <c r="S182" s="17" t="s">
        <v>1334</v>
      </c>
      <c r="T182" s="83">
        <v>12248120.9</v>
      </c>
      <c r="U182" s="84" t="s">
        <v>966</v>
      </c>
      <c r="V182" s="46" t="s">
        <v>1495</v>
      </c>
      <c r="W182" s="85">
        <f>IF(OR(LEFT(I182,1)="7",LEFT(I182,1)="8"),VALUE(RIGHT(I182,3)),VALUE(RIGHT(I182,4)))</f>
        <v>1416</v>
      </c>
    </row>
    <row r="183" spans="1:25" s="86" customFormat="1" ht="159.75" customHeight="1">
      <c r="A183" s="78">
        <v>10</v>
      </c>
      <c r="B183" s="50" t="s">
        <v>982</v>
      </c>
      <c r="C183" s="51" t="s">
        <v>144</v>
      </c>
      <c r="D183" s="51" t="s">
        <v>1127</v>
      </c>
      <c r="E183" s="52">
        <v>1</v>
      </c>
      <c r="F183" s="79" t="s">
        <v>1218</v>
      </c>
      <c r="G183" s="80" t="s">
        <v>1219</v>
      </c>
      <c r="H183" s="80" t="s">
        <v>1219</v>
      </c>
      <c r="I183" s="81" t="s">
        <v>151</v>
      </c>
      <c r="J183" s="82" t="s">
        <v>312</v>
      </c>
      <c r="K183" s="82" t="s">
        <v>1177</v>
      </c>
      <c r="L183" s="82" t="s">
        <v>1004</v>
      </c>
      <c r="M183" s="82" t="s">
        <v>919</v>
      </c>
      <c r="N183" s="82" t="s">
        <v>1125</v>
      </c>
      <c r="O183" s="83">
        <v>0</v>
      </c>
      <c r="P183" s="83">
        <v>0</v>
      </c>
      <c r="Q183" s="83">
        <v>0</v>
      </c>
      <c r="R183" s="83">
        <v>0</v>
      </c>
      <c r="S183" s="17" t="s">
        <v>1496</v>
      </c>
      <c r="T183" s="83">
        <v>0</v>
      </c>
      <c r="U183" s="84" t="s">
        <v>966</v>
      </c>
      <c r="V183" s="46" t="s">
        <v>1859</v>
      </c>
      <c r="W183" s="85">
        <f>IF(OR(LEFT(I183,1)="7",LEFT(I183,1)="8"),VALUE(RIGHT(I183,3)),VALUE(RIGHT(I183,4)))</f>
        <v>1417</v>
      </c>
    </row>
    <row r="184" spans="1:25" s="38" customFormat="1" ht="20.25" customHeight="1" outlineLevel="3">
      <c r="A184" s="59"/>
      <c r="B184" s="87" t="s">
        <v>1114</v>
      </c>
      <c r="C184" s="88"/>
      <c r="D184" s="88"/>
      <c r="E184" s="32">
        <f>SUBTOTAL(9,E187:E236)</f>
        <v>43</v>
      </c>
      <c r="F184" s="30"/>
      <c r="G184" s="30"/>
      <c r="H184" s="30"/>
      <c r="I184" s="33"/>
      <c r="J184" s="30"/>
      <c r="K184" s="30"/>
      <c r="L184" s="30"/>
      <c r="M184" s="30"/>
      <c r="N184" s="30"/>
      <c r="O184" s="76"/>
      <c r="P184" s="31"/>
      <c r="Q184" s="31"/>
      <c r="R184" s="31"/>
      <c r="S184" s="30"/>
      <c r="T184" s="31"/>
      <c r="U184" s="30"/>
      <c r="V184" s="60"/>
      <c r="W184" s="61"/>
      <c r="Y184" s="39"/>
    </row>
    <row r="185" spans="1:25" s="35" customFormat="1" ht="20.25" customHeight="1" outlineLevel="1">
      <c r="A185" s="34"/>
      <c r="B185" s="89" t="s">
        <v>974</v>
      </c>
      <c r="C185" s="90" t="s">
        <v>972</v>
      </c>
      <c r="D185" s="90"/>
      <c r="E185" s="13">
        <f>SUBTOTAL(9,E187:E225)</f>
        <v>37</v>
      </c>
      <c r="F185" s="14"/>
      <c r="G185" s="14"/>
      <c r="H185" s="14"/>
      <c r="I185" s="15"/>
      <c r="J185" s="14"/>
      <c r="K185" s="14"/>
      <c r="L185" s="14"/>
      <c r="M185" s="14"/>
      <c r="N185" s="14"/>
      <c r="O185" s="16"/>
      <c r="P185" s="16"/>
      <c r="Q185" s="16"/>
      <c r="R185" s="16"/>
      <c r="S185" s="14"/>
      <c r="T185" s="16"/>
      <c r="U185" s="14"/>
      <c r="V185" s="29"/>
      <c r="W185" s="15"/>
      <c r="Y185" s="39"/>
    </row>
    <row r="186" spans="1:25" s="36" customFormat="1" ht="20.25" customHeight="1" outlineLevel="2">
      <c r="A186" s="53"/>
      <c r="B186" s="91" t="s">
        <v>416</v>
      </c>
      <c r="C186" s="92"/>
      <c r="D186" s="92"/>
      <c r="E186" s="54">
        <f>SUBTOTAL(9,E187:E214)</f>
        <v>28</v>
      </c>
      <c r="F186" s="55"/>
      <c r="G186" s="55"/>
      <c r="H186" s="55"/>
      <c r="I186" s="56"/>
      <c r="J186" s="55"/>
      <c r="K186" s="55"/>
      <c r="L186" s="55"/>
      <c r="M186" s="55"/>
      <c r="N186" s="55"/>
      <c r="O186" s="57"/>
      <c r="P186" s="57"/>
      <c r="Q186" s="57"/>
      <c r="R186" s="57"/>
      <c r="S186" s="55"/>
      <c r="T186" s="57"/>
      <c r="U186" s="55"/>
      <c r="V186" s="58"/>
      <c r="W186" s="56"/>
      <c r="Y186" s="39"/>
    </row>
    <row r="187" spans="1:25" s="86" customFormat="1" ht="159.75" customHeight="1">
      <c r="A187" s="78">
        <v>11</v>
      </c>
      <c r="B187" s="50" t="s">
        <v>1114</v>
      </c>
      <c r="C187" s="51" t="s">
        <v>144</v>
      </c>
      <c r="D187" s="51" t="s">
        <v>291</v>
      </c>
      <c r="E187" s="52">
        <v>1</v>
      </c>
      <c r="F187" s="79">
        <v>112</v>
      </c>
      <c r="G187" s="80" t="s">
        <v>1115</v>
      </c>
      <c r="H187" s="80" t="s">
        <v>755</v>
      </c>
      <c r="I187" s="81">
        <v>700011112023</v>
      </c>
      <c r="J187" s="82" t="s">
        <v>1178</v>
      </c>
      <c r="K187" s="82" t="s">
        <v>1179</v>
      </c>
      <c r="L187" s="82" t="s">
        <v>343</v>
      </c>
      <c r="M187" s="82" t="s">
        <v>344</v>
      </c>
      <c r="N187" s="82" t="s">
        <v>958</v>
      </c>
      <c r="O187" s="83">
        <v>7121480.1399999997</v>
      </c>
      <c r="P187" s="83">
        <v>0</v>
      </c>
      <c r="Q187" s="83">
        <v>43138.92</v>
      </c>
      <c r="R187" s="83">
        <v>43067.7</v>
      </c>
      <c r="S187" s="17" t="s">
        <v>1497</v>
      </c>
      <c r="T187" s="83">
        <v>7121551.3600000003</v>
      </c>
      <c r="U187" s="84" t="s">
        <v>966</v>
      </c>
      <c r="V187" s="46" t="s">
        <v>1860</v>
      </c>
      <c r="W187" s="85">
        <f t="shared" ref="W187:W214" si="7">IF(OR(LEFT(I187,1)="7",LEFT(I187,1)="8"),VALUE(RIGHT(I187,3)),VALUE(RIGHT(I187,4)))</f>
        <v>23</v>
      </c>
    </row>
    <row r="188" spans="1:25" s="86" customFormat="1" ht="159.75" customHeight="1">
      <c r="A188" s="78">
        <v>11</v>
      </c>
      <c r="B188" s="50" t="s">
        <v>1114</v>
      </c>
      <c r="C188" s="51" t="s">
        <v>144</v>
      </c>
      <c r="D188" s="51" t="s">
        <v>291</v>
      </c>
      <c r="E188" s="52">
        <v>1</v>
      </c>
      <c r="F188" s="79">
        <v>112</v>
      </c>
      <c r="G188" s="80" t="s">
        <v>1115</v>
      </c>
      <c r="H188" s="80" t="s">
        <v>755</v>
      </c>
      <c r="I188" s="81">
        <v>700011200225</v>
      </c>
      <c r="J188" s="82" t="s">
        <v>1116</v>
      </c>
      <c r="K188" s="82" t="s">
        <v>1117</v>
      </c>
      <c r="L188" s="82" t="s">
        <v>1004</v>
      </c>
      <c r="M188" s="82" t="s">
        <v>602</v>
      </c>
      <c r="N188" s="82" t="s">
        <v>958</v>
      </c>
      <c r="O188" s="83">
        <v>2689442.35</v>
      </c>
      <c r="P188" s="83">
        <v>177678.59</v>
      </c>
      <c r="Q188" s="83">
        <v>8682.32</v>
      </c>
      <c r="R188" s="83">
        <v>40055.339999999997</v>
      </c>
      <c r="S188" s="17" t="s">
        <v>1336</v>
      </c>
      <c r="T188" s="83">
        <v>2689442.35</v>
      </c>
      <c r="U188" s="84" t="s">
        <v>966</v>
      </c>
      <c r="V188" s="46" t="s">
        <v>1861</v>
      </c>
      <c r="W188" s="85">
        <f t="shared" si="7"/>
        <v>225</v>
      </c>
    </row>
    <row r="189" spans="1:25" s="86" customFormat="1" ht="195.75" customHeight="1">
      <c r="A189" s="78">
        <v>11</v>
      </c>
      <c r="B189" s="50" t="s">
        <v>1114</v>
      </c>
      <c r="C189" s="51" t="s">
        <v>144</v>
      </c>
      <c r="D189" s="51" t="s">
        <v>291</v>
      </c>
      <c r="E189" s="52">
        <v>1</v>
      </c>
      <c r="F189" s="79">
        <v>310</v>
      </c>
      <c r="G189" s="80" t="s">
        <v>537</v>
      </c>
      <c r="H189" s="80" t="s">
        <v>755</v>
      </c>
      <c r="I189" s="81">
        <v>20011130001221</v>
      </c>
      <c r="J189" s="82" t="s">
        <v>538</v>
      </c>
      <c r="K189" s="82" t="s">
        <v>539</v>
      </c>
      <c r="L189" s="82" t="s">
        <v>1004</v>
      </c>
      <c r="M189" s="82" t="s">
        <v>919</v>
      </c>
      <c r="N189" s="82" t="s">
        <v>958</v>
      </c>
      <c r="O189" s="83">
        <v>550510438.33000004</v>
      </c>
      <c r="P189" s="83">
        <v>1412308493.55</v>
      </c>
      <c r="Q189" s="83">
        <v>5560610.7800000003</v>
      </c>
      <c r="R189" s="83">
        <v>300195379.95999998</v>
      </c>
      <c r="S189" s="17" t="s">
        <v>1498</v>
      </c>
      <c r="T189" s="83">
        <v>1503837660.4000001</v>
      </c>
      <c r="U189" s="84" t="s">
        <v>966</v>
      </c>
      <c r="V189" s="46" t="s">
        <v>1862</v>
      </c>
      <c r="W189" s="85">
        <f t="shared" si="7"/>
        <v>1221</v>
      </c>
    </row>
    <row r="190" spans="1:25" s="86" customFormat="1" ht="159.75" customHeight="1">
      <c r="A190" s="78">
        <v>11</v>
      </c>
      <c r="B190" s="50" t="s">
        <v>1114</v>
      </c>
      <c r="C190" s="51" t="s">
        <v>144</v>
      </c>
      <c r="D190" s="51" t="s">
        <v>291</v>
      </c>
      <c r="E190" s="52">
        <v>1</v>
      </c>
      <c r="F190" s="79">
        <v>511</v>
      </c>
      <c r="G190" s="80" t="s">
        <v>730</v>
      </c>
      <c r="H190" s="80" t="s">
        <v>755</v>
      </c>
      <c r="I190" s="81" t="s">
        <v>663</v>
      </c>
      <c r="J190" s="82" t="s">
        <v>664</v>
      </c>
      <c r="K190" s="82" t="s">
        <v>1128</v>
      </c>
      <c r="L190" s="82" t="s">
        <v>1004</v>
      </c>
      <c r="M190" s="82" t="s">
        <v>602</v>
      </c>
      <c r="N190" s="82" t="s">
        <v>958</v>
      </c>
      <c r="O190" s="83">
        <v>903782</v>
      </c>
      <c r="P190" s="83">
        <v>83677.320000000007</v>
      </c>
      <c r="Q190" s="83">
        <v>22.85</v>
      </c>
      <c r="R190" s="83">
        <v>583.13</v>
      </c>
      <c r="S190" s="17" t="s">
        <v>1499</v>
      </c>
      <c r="T190" s="83">
        <v>986899.04</v>
      </c>
      <c r="U190" s="84" t="s">
        <v>346</v>
      </c>
      <c r="V190" s="46" t="s">
        <v>1863</v>
      </c>
      <c r="W190" s="85">
        <f t="shared" si="7"/>
        <v>893</v>
      </c>
    </row>
    <row r="191" spans="1:25" s="86" customFormat="1" ht="193.5" customHeight="1">
      <c r="A191" s="78">
        <v>11</v>
      </c>
      <c r="B191" s="50" t="s">
        <v>1114</v>
      </c>
      <c r="C191" s="51" t="s">
        <v>144</v>
      </c>
      <c r="D191" s="51" t="s">
        <v>291</v>
      </c>
      <c r="E191" s="52">
        <v>1</v>
      </c>
      <c r="F191" s="79">
        <v>511</v>
      </c>
      <c r="G191" s="80" t="s">
        <v>730</v>
      </c>
      <c r="H191" s="80" t="s">
        <v>755</v>
      </c>
      <c r="I191" s="81" t="s">
        <v>933</v>
      </c>
      <c r="J191" s="82" t="s">
        <v>934</v>
      </c>
      <c r="K191" s="82" t="s">
        <v>185</v>
      </c>
      <c r="L191" s="82" t="s">
        <v>1004</v>
      </c>
      <c r="M191" s="82" t="s">
        <v>918</v>
      </c>
      <c r="N191" s="82" t="s">
        <v>958</v>
      </c>
      <c r="O191" s="83">
        <v>91104182.400000006</v>
      </c>
      <c r="P191" s="83">
        <v>25000000</v>
      </c>
      <c r="Q191" s="83">
        <v>1027917</v>
      </c>
      <c r="R191" s="83">
        <v>20604357.239999998</v>
      </c>
      <c r="S191" s="17" t="s">
        <v>1500</v>
      </c>
      <c r="T191" s="83">
        <v>96527742.159999996</v>
      </c>
      <c r="U191" s="84" t="s">
        <v>346</v>
      </c>
      <c r="V191" s="46" t="s">
        <v>1501</v>
      </c>
      <c r="W191" s="85">
        <f t="shared" si="7"/>
        <v>1293</v>
      </c>
    </row>
    <row r="192" spans="1:25" s="86" customFormat="1" ht="195.75" customHeight="1">
      <c r="A192" s="78">
        <v>11</v>
      </c>
      <c r="B192" s="50" t="s">
        <v>1114</v>
      </c>
      <c r="C192" s="51" t="s">
        <v>144</v>
      </c>
      <c r="D192" s="51" t="s">
        <v>291</v>
      </c>
      <c r="E192" s="52">
        <v>1</v>
      </c>
      <c r="F192" s="79">
        <v>511</v>
      </c>
      <c r="G192" s="80" t="s">
        <v>730</v>
      </c>
      <c r="H192" s="80" t="s">
        <v>755</v>
      </c>
      <c r="I192" s="81" t="s">
        <v>186</v>
      </c>
      <c r="J192" s="82" t="s">
        <v>187</v>
      </c>
      <c r="K192" s="82" t="s">
        <v>185</v>
      </c>
      <c r="L192" s="82" t="s">
        <v>1004</v>
      </c>
      <c r="M192" s="82" t="s">
        <v>188</v>
      </c>
      <c r="N192" s="82" t="s">
        <v>958</v>
      </c>
      <c r="O192" s="83">
        <v>16552667.58</v>
      </c>
      <c r="P192" s="83">
        <v>0</v>
      </c>
      <c r="Q192" s="83">
        <v>91246.27</v>
      </c>
      <c r="R192" s="83">
        <v>13593245</v>
      </c>
      <c r="S192" s="17" t="s">
        <v>1502</v>
      </c>
      <c r="T192" s="83">
        <v>3050668.85</v>
      </c>
      <c r="U192" s="84" t="s">
        <v>346</v>
      </c>
      <c r="V192" s="46" t="s">
        <v>1864</v>
      </c>
      <c r="W192" s="85">
        <f t="shared" si="7"/>
        <v>1292</v>
      </c>
    </row>
    <row r="193" spans="1:23" s="86" customFormat="1" ht="208.5" customHeight="1">
      <c r="A193" s="78">
        <v>11</v>
      </c>
      <c r="B193" s="50" t="s">
        <v>1114</v>
      </c>
      <c r="C193" s="51" t="s">
        <v>144</v>
      </c>
      <c r="D193" s="51" t="s">
        <v>291</v>
      </c>
      <c r="E193" s="52">
        <v>1</v>
      </c>
      <c r="F193" s="79">
        <v>616</v>
      </c>
      <c r="G193" s="80" t="s">
        <v>540</v>
      </c>
      <c r="H193" s="80" t="s">
        <v>755</v>
      </c>
      <c r="I193" s="81">
        <v>20021151001232</v>
      </c>
      <c r="J193" s="82" t="s">
        <v>541</v>
      </c>
      <c r="K193" s="82" t="s">
        <v>542</v>
      </c>
      <c r="L193" s="82" t="s">
        <v>1004</v>
      </c>
      <c r="M193" s="82" t="s">
        <v>729</v>
      </c>
      <c r="N193" s="82" t="s">
        <v>958</v>
      </c>
      <c r="O193" s="83">
        <v>118017849.68000001</v>
      </c>
      <c r="P193" s="83">
        <v>4365541.2</v>
      </c>
      <c r="Q193" s="83">
        <v>1378106.32</v>
      </c>
      <c r="R193" s="83">
        <v>5513026.4400000004</v>
      </c>
      <c r="S193" s="17" t="s">
        <v>1503</v>
      </c>
      <c r="T193" s="83">
        <v>118248470.76000001</v>
      </c>
      <c r="U193" s="84" t="s">
        <v>966</v>
      </c>
      <c r="V193" s="46" t="s">
        <v>1865</v>
      </c>
      <c r="W193" s="85">
        <f t="shared" si="7"/>
        <v>1232</v>
      </c>
    </row>
    <row r="194" spans="1:23" s="86" customFormat="1" ht="219.75" customHeight="1">
      <c r="A194" s="78">
        <v>11</v>
      </c>
      <c r="B194" s="50" t="s">
        <v>1114</v>
      </c>
      <c r="C194" s="51" t="s">
        <v>144</v>
      </c>
      <c r="D194" s="51" t="s">
        <v>291</v>
      </c>
      <c r="E194" s="52">
        <v>1</v>
      </c>
      <c r="F194" s="79">
        <v>711</v>
      </c>
      <c r="G194" s="80" t="s">
        <v>1138</v>
      </c>
      <c r="H194" s="80" t="s">
        <v>755</v>
      </c>
      <c r="I194" s="81">
        <v>700011300372</v>
      </c>
      <c r="J194" s="82" t="s">
        <v>1139</v>
      </c>
      <c r="K194" s="82" t="s">
        <v>720</v>
      </c>
      <c r="L194" s="82" t="s">
        <v>1004</v>
      </c>
      <c r="M194" s="82" t="s">
        <v>1140</v>
      </c>
      <c r="N194" s="82" t="s">
        <v>1125</v>
      </c>
      <c r="O194" s="83">
        <v>13047715733.68</v>
      </c>
      <c r="P194" s="83">
        <v>129966565.55</v>
      </c>
      <c r="Q194" s="83">
        <v>184453744.03</v>
      </c>
      <c r="R194" s="83">
        <v>194444905.49000001</v>
      </c>
      <c r="S194" s="17" t="s">
        <v>1504</v>
      </c>
      <c r="T194" s="83">
        <v>13167691137.77</v>
      </c>
      <c r="U194" s="84" t="s">
        <v>966</v>
      </c>
      <c r="V194" s="46" t="s">
        <v>1866</v>
      </c>
      <c r="W194" s="85">
        <f t="shared" si="7"/>
        <v>372</v>
      </c>
    </row>
    <row r="195" spans="1:23" s="86" customFormat="1" ht="159.75" customHeight="1">
      <c r="A195" s="78">
        <v>11</v>
      </c>
      <c r="B195" s="50" t="s">
        <v>1114</v>
      </c>
      <c r="C195" s="51" t="s">
        <v>144</v>
      </c>
      <c r="D195" s="51" t="s">
        <v>291</v>
      </c>
      <c r="E195" s="52">
        <v>1</v>
      </c>
      <c r="F195" s="79">
        <v>711</v>
      </c>
      <c r="G195" s="80" t="s">
        <v>1138</v>
      </c>
      <c r="H195" s="80" t="s">
        <v>755</v>
      </c>
      <c r="I195" s="81">
        <v>19991170000914</v>
      </c>
      <c r="J195" s="82" t="s">
        <v>260</v>
      </c>
      <c r="K195" s="82" t="s">
        <v>261</v>
      </c>
      <c r="L195" s="82" t="s">
        <v>1004</v>
      </c>
      <c r="M195" s="82" t="s">
        <v>919</v>
      </c>
      <c r="N195" s="82" t="s">
        <v>958</v>
      </c>
      <c r="O195" s="83">
        <v>597917871.98000002</v>
      </c>
      <c r="P195" s="83">
        <v>0</v>
      </c>
      <c r="Q195" s="83">
        <v>6654316.2300000004</v>
      </c>
      <c r="R195" s="83">
        <v>6500852.1900000004</v>
      </c>
      <c r="S195" s="17" t="s">
        <v>1505</v>
      </c>
      <c r="T195" s="83">
        <v>598071336.01999998</v>
      </c>
      <c r="U195" s="84" t="s">
        <v>966</v>
      </c>
      <c r="V195" s="46" t="s">
        <v>1506</v>
      </c>
      <c r="W195" s="85">
        <f t="shared" si="7"/>
        <v>914</v>
      </c>
    </row>
    <row r="196" spans="1:23" s="86" customFormat="1" ht="276.75" customHeight="1">
      <c r="A196" s="78">
        <v>11</v>
      </c>
      <c r="B196" s="50" t="s">
        <v>1114</v>
      </c>
      <c r="C196" s="51" t="s">
        <v>144</v>
      </c>
      <c r="D196" s="51" t="s">
        <v>291</v>
      </c>
      <c r="E196" s="52">
        <v>1</v>
      </c>
      <c r="F196" s="79" t="s">
        <v>1088</v>
      </c>
      <c r="G196" s="80" t="s">
        <v>1029</v>
      </c>
      <c r="H196" s="80" t="s">
        <v>755</v>
      </c>
      <c r="I196" s="81" t="s">
        <v>1028</v>
      </c>
      <c r="J196" s="82" t="s">
        <v>802</v>
      </c>
      <c r="K196" s="82" t="s">
        <v>1183</v>
      </c>
      <c r="L196" s="82" t="s">
        <v>1004</v>
      </c>
      <c r="M196" s="82" t="s">
        <v>1231</v>
      </c>
      <c r="N196" s="82" t="s">
        <v>345</v>
      </c>
      <c r="O196" s="83">
        <v>295095671.91000003</v>
      </c>
      <c r="P196" s="83">
        <v>24872220.350000001</v>
      </c>
      <c r="Q196" s="83">
        <v>3244952.25</v>
      </c>
      <c r="R196" s="83">
        <v>16554992.76</v>
      </c>
      <c r="S196" s="17" t="s">
        <v>1507</v>
      </c>
      <c r="T196" s="83">
        <v>306657851.75</v>
      </c>
      <c r="U196" s="84" t="s">
        <v>346</v>
      </c>
      <c r="V196" s="46" t="s">
        <v>1867</v>
      </c>
      <c r="W196" s="85">
        <f t="shared" si="7"/>
        <v>1454</v>
      </c>
    </row>
    <row r="197" spans="1:23" s="86" customFormat="1" ht="214.5" customHeight="1">
      <c r="A197" s="78">
        <v>11</v>
      </c>
      <c r="B197" s="50" t="s">
        <v>1114</v>
      </c>
      <c r="C197" s="51" t="s">
        <v>144</v>
      </c>
      <c r="D197" s="51" t="s">
        <v>291</v>
      </c>
      <c r="E197" s="52">
        <v>1</v>
      </c>
      <c r="F197" s="79" t="s">
        <v>1141</v>
      </c>
      <c r="G197" s="80" t="s">
        <v>1142</v>
      </c>
      <c r="H197" s="80" t="s">
        <v>1142</v>
      </c>
      <c r="I197" s="81" t="s">
        <v>1143</v>
      </c>
      <c r="J197" s="82" t="s">
        <v>1144</v>
      </c>
      <c r="K197" s="82" t="s">
        <v>887</v>
      </c>
      <c r="L197" s="82" t="s">
        <v>1004</v>
      </c>
      <c r="M197" s="82" t="s">
        <v>1231</v>
      </c>
      <c r="N197" s="82" t="s">
        <v>958</v>
      </c>
      <c r="O197" s="83">
        <v>85097015.629999995</v>
      </c>
      <c r="P197" s="83">
        <v>0</v>
      </c>
      <c r="Q197" s="83">
        <v>934342.86</v>
      </c>
      <c r="R197" s="83">
        <v>143296.44</v>
      </c>
      <c r="S197" s="17" t="s">
        <v>1508</v>
      </c>
      <c r="T197" s="83">
        <v>85888062.049999997</v>
      </c>
      <c r="U197" s="84" t="s">
        <v>966</v>
      </c>
      <c r="V197" s="46" t="s">
        <v>1868</v>
      </c>
      <c r="W197" s="85">
        <f t="shared" si="7"/>
        <v>256</v>
      </c>
    </row>
    <row r="198" spans="1:23" s="86" customFormat="1" ht="255.75" customHeight="1">
      <c r="A198" s="78">
        <v>11</v>
      </c>
      <c r="B198" s="50" t="s">
        <v>1114</v>
      </c>
      <c r="C198" s="51" t="s">
        <v>144</v>
      </c>
      <c r="D198" s="51" t="s">
        <v>291</v>
      </c>
      <c r="E198" s="52">
        <v>1</v>
      </c>
      <c r="F198" s="79" t="s">
        <v>606</v>
      </c>
      <c r="G198" s="80" t="s">
        <v>1071</v>
      </c>
      <c r="H198" s="80" t="s">
        <v>755</v>
      </c>
      <c r="I198" s="81" t="s">
        <v>1072</v>
      </c>
      <c r="J198" s="82" t="s">
        <v>1027</v>
      </c>
      <c r="K198" s="82" t="s">
        <v>721</v>
      </c>
      <c r="L198" s="82" t="s">
        <v>1004</v>
      </c>
      <c r="M198" s="82" t="s">
        <v>602</v>
      </c>
      <c r="N198" s="82" t="s">
        <v>958</v>
      </c>
      <c r="O198" s="83">
        <v>128754382.17</v>
      </c>
      <c r="P198" s="83">
        <v>238668002.44</v>
      </c>
      <c r="Q198" s="83">
        <v>2907756.47</v>
      </c>
      <c r="R198" s="83">
        <v>209887970.22999999</v>
      </c>
      <c r="S198" s="17" t="s">
        <v>1509</v>
      </c>
      <c r="T198" s="83">
        <v>904057740.35000002</v>
      </c>
      <c r="U198" s="84" t="s">
        <v>966</v>
      </c>
      <c r="V198" s="46" t="s">
        <v>1510</v>
      </c>
      <c r="W198" s="85">
        <f t="shared" si="7"/>
        <v>1099</v>
      </c>
    </row>
    <row r="199" spans="1:23" s="86" customFormat="1" ht="159.75" customHeight="1">
      <c r="A199" s="78">
        <v>11</v>
      </c>
      <c r="B199" s="50" t="s">
        <v>1114</v>
      </c>
      <c r="C199" s="51" t="s">
        <v>144</v>
      </c>
      <c r="D199" s="51" t="s">
        <v>291</v>
      </c>
      <c r="E199" s="52">
        <v>1</v>
      </c>
      <c r="F199" s="79" t="s">
        <v>825</v>
      </c>
      <c r="G199" s="80" t="s">
        <v>372</v>
      </c>
      <c r="H199" s="80" t="s">
        <v>755</v>
      </c>
      <c r="I199" s="81" t="s">
        <v>788</v>
      </c>
      <c r="J199" s="82" t="s">
        <v>789</v>
      </c>
      <c r="K199" s="82" t="s">
        <v>1511</v>
      </c>
      <c r="L199" s="82" t="s">
        <v>343</v>
      </c>
      <c r="M199" s="82" t="s">
        <v>562</v>
      </c>
      <c r="N199" s="82" t="s">
        <v>345</v>
      </c>
      <c r="O199" s="83">
        <v>499108249.88</v>
      </c>
      <c r="P199" s="83">
        <v>29479439.27</v>
      </c>
      <c r="Q199" s="83">
        <v>5071960</v>
      </c>
      <c r="R199" s="83">
        <v>10126494.140000001</v>
      </c>
      <c r="S199" s="17" t="s">
        <v>1512</v>
      </c>
      <c r="T199" s="83">
        <v>523533155.00999999</v>
      </c>
      <c r="U199" s="84" t="s">
        <v>966</v>
      </c>
      <c r="V199" s="46" t="s">
        <v>1513</v>
      </c>
      <c r="W199" s="85">
        <f t="shared" si="7"/>
        <v>1513</v>
      </c>
    </row>
    <row r="200" spans="1:23" s="86" customFormat="1" ht="201" customHeight="1">
      <c r="A200" s="78">
        <v>11</v>
      </c>
      <c r="B200" s="50" t="s">
        <v>1114</v>
      </c>
      <c r="C200" s="51" t="s">
        <v>144</v>
      </c>
      <c r="D200" s="51" t="s">
        <v>291</v>
      </c>
      <c r="E200" s="52">
        <v>1</v>
      </c>
      <c r="F200" s="79" t="s">
        <v>937</v>
      </c>
      <c r="G200" s="80" t="s">
        <v>722</v>
      </c>
      <c r="H200" s="80" t="s">
        <v>755</v>
      </c>
      <c r="I200" s="81" t="s">
        <v>723</v>
      </c>
      <c r="J200" s="82" t="s">
        <v>724</v>
      </c>
      <c r="K200" s="82" t="s">
        <v>725</v>
      </c>
      <c r="L200" s="82" t="s">
        <v>773</v>
      </c>
      <c r="M200" s="82" t="s">
        <v>726</v>
      </c>
      <c r="N200" s="82" t="s">
        <v>345</v>
      </c>
      <c r="O200" s="83">
        <v>0</v>
      </c>
      <c r="P200" s="83">
        <v>0</v>
      </c>
      <c r="Q200" s="83">
        <v>0</v>
      </c>
      <c r="R200" s="83">
        <v>0</v>
      </c>
      <c r="S200" s="17" t="s">
        <v>1514</v>
      </c>
      <c r="T200" s="83">
        <v>2541.11</v>
      </c>
      <c r="U200" s="84" t="s">
        <v>966</v>
      </c>
      <c r="V200" s="46" t="s">
        <v>1869</v>
      </c>
      <c r="W200" s="85">
        <f t="shared" si="7"/>
        <v>717</v>
      </c>
    </row>
    <row r="201" spans="1:23" s="86" customFormat="1" ht="192" customHeight="1">
      <c r="A201" s="78">
        <v>11</v>
      </c>
      <c r="B201" s="50" t="s">
        <v>1114</v>
      </c>
      <c r="C201" s="51" t="s">
        <v>144</v>
      </c>
      <c r="D201" s="51" t="s">
        <v>291</v>
      </c>
      <c r="E201" s="52">
        <v>1</v>
      </c>
      <c r="F201" s="79" t="s">
        <v>937</v>
      </c>
      <c r="G201" s="80" t="s">
        <v>722</v>
      </c>
      <c r="H201" s="80" t="s">
        <v>755</v>
      </c>
      <c r="I201" s="81" t="s">
        <v>727</v>
      </c>
      <c r="J201" s="82" t="s">
        <v>728</v>
      </c>
      <c r="K201" s="82" t="s">
        <v>1184</v>
      </c>
      <c r="L201" s="82" t="s">
        <v>343</v>
      </c>
      <c r="M201" s="82" t="s">
        <v>965</v>
      </c>
      <c r="N201" s="82" t="s">
        <v>345</v>
      </c>
      <c r="O201" s="83">
        <v>25965259.109999999</v>
      </c>
      <c r="P201" s="83">
        <v>541986.04</v>
      </c>
      <c r="Q201" s="83">
        <v>303928.95</v>
      </c>
      <c r="R201" s="83">
        <v>272002.76</v>
      </c>
      <c r="S201" s="17" t="s">
        <v>1515</v>
      </c>
      <c r="T201" s="83">
        <v>66033443.68</v>
      </c>
      <c r="U201" s="84" t="s">
        <v>966</v>
      </c>
      <c r="V201" s="46" t="s">
        <v>1516</v>
      </c>
      <c r="W201" s="85">
        <f t="shared" si="7"/>
        <v>46</v>
      </c>
    </row>
    <row r="202" spans="1:23" s="86" customFormat="1" ht="201" customHeight="1">
      <c r="A202" s="78">
        <v>11</v>
      </c>
      <c r="B202" s="50" t="s">
        <v>1114</v>
      </c>
      <c r="C202" s="51" t="s">
        <v>144</v>
      </c>
      <c r="D202" s="51" t="s">
        <v>291</v>
      </c>
      <c r="E202" s="52">
        <v>1</v>
      </c>
      <c r="F202" s="79" t="s">
        <v>937</v>
      </c>
      <c r="G202" s="80" t="s">
        <v>722</v>
      </c>
      <c r="H202" s="80" t="s">
        <v>755</v>
      </c>
      <c r="I202" s="81" t="s">
        <v>655</v>
      </c>
      <c r="J202" s="82" t="s">
        <v>656</v>
      </c>
      <c r="K202" s="82" t="s">
        <v>657</v>
      </c>
      <c r="L202" s="82" t="s">
        <v>773</v>
      </c>
      <c r="M202" s="82" t="s">
        <v>726</v>
      </c>
      <c r="N202" s="82" t="s">
        <v>345</v>
      </c>
      <c r="O202" s="83">
        <v>0</v>
      </c>
      <c r="P202" s="83">
        <v>0</v>
      </c>
      <c r="Q202" s="83">
        <v>0</v>
      </c>
      <c r="R202" s="83">
        <v>0</v>
      </c>
      <c r="S202" s="17" t="s">
        <v>1517</v>
      </c>
      <c r="T202" s="83">
        <v>0</v>
      </c>
      <c r="U202" s="84" t="s">
        <v>966</v>
      </c>
      <c r="V202" s="46" t="s">
        <v>1870</v>
      </c>
      <c r="W202" s="85">
        <f t="shared" si="7"/>
        <v>24</v>
      </c>
    </row>
    <row r="203" spans="1:23" s="86" customFormat="1" ht="242.25" customHeight="1">
      <c r="A203" s="78">
        <v>11</v>
      </c>
      <c r="B203" s="50" t="s">
        <v>1114</v>
      </c>
      <c r="C203" s="51" t="s">
        <v>144</v>
      </c>
      <c r="D203" s="51" t="s">
        <v>291</v>
      </c>
      <c r="E203" s="52">
        <v>1</v>
      </c>
      <c r="F203" s="79" t="s">
        <v>658</v>
      </c>
      <c r="G203" s="80" t="s">
        <v>391</v>
      </c>
      <c r="H203" s="80" t="s">
        <v>391</v>
      </c>
      <c r="I203" s="81" t="s">
        <v>392</v>
      </c>
      <c r="J203" s="82" t="s">
        <v>393</v>
      </c>
      <c r="K203" s="82" t="s">
        <v>394</v>
      </c>
      <c r="L203" s="82" t="s">
        <v>1004</v>
      </c>
      <c r="M203" s="82" t="s">
        <v>571</v>
      </c>
      <c r="N203" s="82" t="s">
        <v>958</v>
      </c>
      <c r="O203" s="83">
        <v>93075546.299999997</v>
      </c>
      <c r="P203" s="83">
        <v>0</v>
      </c>
      <c r="Q203" s="83">
        <v>916916.63</v>
      </c>
      <c r="R203" s="83">
        <v>7126479.1900000004</v>
      </c>
      <c r="S203" s="17" t="s">
        <v>1518</v>
      </c>
      <c r="T203" s="83">
        <v>86865983.739999995</v>
      </c>
      <c r="U203" s="84" t="s">
        <v>966</v>
      </c>
      <c r="V203" s="46" t="s">
        <v>1519</v>
      </c>
      <c r="W203" s="85">
        <f t="shared" si="7"/>
        <v>278</v>
      </c>
    </row>
    <row r="204" spans="1:23" s="86" customFormat="1" ht="321.75" customHeight="1">
      <c r="A204" s="78">
        <v>11</v>
      </c>
      <c r="B204" s="50" t="s">
        <v>1114</v>
      </c>
      <c r="C204" s="51" t="s">
        <v>144</v>
      </c>
      <c r="D204" s="51" t="s">
        <v>291</v>
      </c>
      <c r="E204" s="52">
        <v>1</v>
      </c>
      <c r="F204" s="79" t="s">
        <v>695</v>
      </c>
      <c r="G204" s="80" t="s">
        <v>696</v>
      </c>
      <c r="H204" s="80" t="s">
        <v>696</v>
      </c>
      <c r="I204" s="81" t="s">
        <v>697</v>
      </c>
      <c r="J204" s="82" t="s">
        <v>698</v>
      </c>
      <c r="K204" s="82" t="s">
        <v>1273</v>
      </c>
      <c r="L204" s="82" t="s">
        <v>343</v>
      </c>
      <c r="M204" s="82" t="s">
        <v>344</v>
      </c>
      <c r="N204" s="82" t="s">
        <v>958</v>
      </c>
      <c r="O204" s="83">
        <v>5848972.5300000003</v>
      </c>
      <c r="P204" s="83">
        <v>40693452.219999999</v>
      </c>
      <c r="Q204" s="83">
        <v>143343.82999999999</v>
      </c>
      <c r="R204" s="83">
        <v>20975342.989999998</v>
      </c>
      <c r="S204" s="17" t="s">
        <v>1520</v>
      </c>
      <c r="T204" s="83">
        <v>25710425.59</v>
      </c>
      <c r="U204" s="84" t="s">
        <v>346</v>
      </c>
      <c r="V204" s="46" t="s">
        <v>1871</v>
      </c>
      <c r="W204" s="85">
        <f t="shared" si="7"/>
        <v>874</v>
      </c>
    </row>
    <row r="205" spans="1:23" s="86" customFormat="1" ht="345.75" customHeight="1">
      <c r="A205" s="78">
        <v>11</v>
      </c>
      <c r="B205" s="50" t="s">
        <v>1114</v>
      </c>
      <c r="C205" s="51" t="s">
        <v>144</v>
      </c>
      <c r="D205" s="51" t="s">
        <v>291</v>
      </c>
      <c r="E205" s="52">
        <v>1</v>
      </c>
      <c r="F205" s="79" t="s">
        <v>695</v>
      </c>
      <c r="G205" s="80" t="s">
        <v>696</v>
      </c>
      <c r="H205" s="80" t="s">
        <v>696</v>
      </c>
      <c r="I205" s="81" t="s">
        <v>1274</v>
      </c>
      <c r="J205" s="82" t="s">
        <v>524</v>
      </c>
      <c r="K205" s="82" t="s">
        <v>1343</v>
      </c>
      <c r="L205" s="82" t="s">
        <v>343</v>
      </c>
      <c r="M205" s="82" t="s">
        <v>344</v>
      </c>
      <c r="N205" s="82" t="s">
        <v>958</v>
      </c>
      <c r="O205" s="83">
        <v>10150303.73</v>
      </c>
      <c r="P205" s="83">
        <v>40264292.25</v>
      </c>
      <c r="Q205" s="83">
        <v>201975.54</v>
      </c>
      <c r="R205" s="83">
        <v>17457242.23</v>
      </c>
      <c r="S205" s="17" t="s">
        <v>1521</v>
      </c>
      <c r="T205" s="83">
        <v>33159329.289999999</v>
      </c>
      <c r="U205" s="84" t="s">
        <v>346</v>
      </c>
      <c r="V205" s="46" t="s">
        <v>1522</v>
      </c>
      <c r="W205" s="85">
        <f t="shared" si="7"/>
        <v>875</v>
      </c>
    </row>
    <row r="206" spans="1:23" s="86" customFormat="1" ht="159.75" customHeight="1">
      <c r="A206" s="78">
        <v>11</v>
      </c>
      <c r="B206" s="50" t="s">
        <v>1114</v>
      </c>
      <c r="C206" s="51" t="s">
        <v>144</v>
      </c>
      <c r="D206" s="51" t="s">
        <v>291</v>
      </c>
      <c r="E206" s="52">
        <v>1</v>
      </c>
      <c r="F206" s="79" t="s">
        <v>525</v>
      </c>
      <c r="G206" s="80" t="s">
        <v>526</v>
      </c>
      <c r="H206" s="80" t="s">
        <v>526</v>
      </c>
      <c r="I206" s="81" t="s">
        <v>527</v>
      </c>
      <c r="J206" s="82" t="s">
        <v>528</v>
      </c>
      <c r="K206" s="82" t="s">
        <v>529</v>
      </c>
      <c r="L206" s="82" t="s">
        <v>1004</v>
      </c>
      <c r="M206" s="82" t="s">
        <v>571</v>
      </c>
      <c r="N206" s="82" t="s">
        <v>1125</v>
      </c>
      <c r="O206" s="83">
        <v>1128427.78</v>
      </c>
      <c r="P206" s="83">
        <v>0</v>
      </c>
      <c r="Q206" s="83">
        <v>11477.35</v>
      </c>
      <c r="R206" s="83">
        <v>3768.03</v>
      </c>
      <c r="S206" s="17" t="s">
        <v>246</v>
      </c>
      <c r="T206" s="83">
        <v>1136137.1000000001</v>
      </c>
      <c r="U206" s="84" t="s">
        <v>966</v>
      </c>
      <c r="V206" s="46" t="s">
        <v>1872</v>
      </c>
      <c r="W206" s="85">
        <f t="shared" si="7"/>
        <v>1401</v>
      </c>
    </row>
    <row r="207" spans="1:23" s="86" customFormat="1" ht="189.75" customHeight="1">
      <c r="A207" s="78">
        <v>11</v>
      </c>
      <c r="B207" s="50" t="s">
        <v>1114</v>
      </c>
      <c r="C207" s="51" t="s">
        <v>144</v>
      </c>
      <c r="D207" s="51" t="s">
        <v>291</v>
      </c>
      <c r="E207" s="52">
        <v>1</v>
      </c>
      <c r="F207" s="79" t="s">
        <v>530</v>
      </c>
      <c r="G207" s="80" t="s">
        <v>531</v>
      </c>
      <c r="H207" s="80" t="s">
        <v>531</v>
      </c>
      <c r="I207" s="81" t="s">
        <v>532</v>
      </c>
      <c r="J207" s="82" t="s">
        <v>239</v>
      </c>
      <c r="K207" s="82" t="s">
        <v>607</v>
      </c>
      <c r="L207" s="82" t="s">
        <v>1004</v>
      </c>
      <c r="M207" s="82" t="s">
        <v>919</v>
      </c>
      <c r="N207" s="82" t="s">
        <v>345</v>
      </c>
      <c r="O207" s="83">
        <v>6935604.7599999998</v>
      </c>
      <c r="P207" s="83">
        <v>0</v>
      </c>
      <c r="Q207" s="83">
        <v>-7435.86</v>
      </c>
      <c r="R207" s="83">
        <v>332550.48</v>
      </c>
      <c r="S207" s="17" t="s">
        <v>1523</v>
      </c>
      <c r="T207" s="83">
        <v>6905563.1399999997</v>
      </c>
      <c r="U207" s="84" t="s">
        <v>966</v>
      </c>
      <c r="V207" s="46" t="s">
        <v>1873</v>
      </c>
      <c r="W207" s="85">
        <f t="shared" si="7"/>
        <v>1217</v>
      </c>
    </row>
    <row r="208" spans="1:23" s="86" customFormat="1" ht="214.5" customHeight="1">
      <c r="A208" s="78">
        <v>11</v>
      </c>
      <c r="B208" s="50" t="s">
        <v>1114</v>
      </c>
      <c r="C208" s="51" t="s">
        <v>144</v>
      </c>
      <c r="D208" s="51" t="s">
        <v>291</v>
      </c>
      <c r="E208" s="52">
        <v>1</v>
      </c>
      <c r="F208" s="79" t="s">
        <v>608</v>
      </c>
      <c r="G208" s="80" t="s">
        <v>609</v>
      </c>
      <c r="H208" s="80" t="s">
        <v>609</v>
      </c>
      <c r="I208" s="81" t="s">
        <v>610</v>
      </c>
      <c r="J208" s="82" t="s">
        <v>611</v>
      </c>
      <c r="K208" s="82" t="s">
        <v>612</v>
      </c>
      <c r="L208" s="82" t="s">
        <v>1004</v>
      </c>
      <c r="M208" s="82" t="s">
        <v>571</v>
      </c>
      <c r="N208" s="82" t="s">
        <v>1125</v>
      </c>
      <c r="O208" s="83">
        <v>525997.81999999995</v>
      </c>
      <c r="P208" s="83">
        <v>1631271.75</v>
      </c>
      <c r="Q208" s="83">
        <v>5388.14</v>
      </c>
      <c r="R208" s="83">
        <v>41227.61</v>
      </c>
      <c r="S208" s="17" t="s">
        <v>1524</v>
      </c>
      <c r="T208" s="83">
        <v>2121430.1</v>
      </c>
      <c r="U208" s="84" t="s">
        <v>346</v>
      </c>
      <c r="V208" s="46" t="s">
        <v>1874</v>
      </c>
      <c r="W208" s="85">
        <f t="shared" si="7"/>
        <v>905</v>
      </c>
    </row>
    <row r="209" spans="1:25" s="86" customFormat="1" ht="159.75" customHeight="1">
      <c r="A209" s="78">
        <v>11</v>
      </c>
      <c r="B209" s="50" t="s">
        <v>1114</v>
      </c>
      <c r="C209" s="51" t="s">
        <v>144</v>
      </c>
      <c r="D209" s="51" t="s">
        <v>291</v>
      </c>
      <c r="E209" s="52">
        <v>1</v>
      </c>
      <c r="F209" s="79" t="s">
        <v>608</v>
      </c>
      <c r="G209" s="80" t="s">
        <v>609</v>
      </c>
      <c r="H209" s="80" t="s">
        <v>609</v>
      </c>
      <c r="I209" s="81" t="s">
        <v>613</v>
      </c>
      <c r="J209" s="82" t="s">
        <v>614</v>
      </c>
      <c r="K209" s="82" t="s">
        <v>615</v>
      </c>
      <c r="L209" s="82" t="s">
        <v>343</v>
      </c>
      <c r="M209" s="82" t="s">
        <v>344</v>
      </c>
      <c r="N209" s="82" t="s">
        <v>345</v>
      </c>
      <c r="O209" s="83">
        <v>115968247.14</v>
      </c>
      <c r="P209" s="83">
        <v>10984530.119999999</v>
      </c>
      <c r="Q209" s="83">
        <v>1222180.69</v>
      </c>
      <c r="R209" s="83">
        <v>867175.05</v>
      </c>
      <c r="S209" s="17" t="s">
        <v>791</v>
      </c>
      <c r="T209" s="83">
        <v>127307782.90000001</v>
      </c>
      <c r="U209" s="84" t="s">
        <v>346</v>
      </c>
      <c r="V209" s="46" t="s">
        <v>1875</v>
      </c>
      <c r="W209" s="85">
        <f t="shared" si="7"/>
        <v>155</v>
      </c>
    </row>
    <row r="210" spans="1:25" s="86" customFormat="1" ht="225.75" customHeight="1">
      <c r="A210" s="78">
        <v>11</v>
      </c>
      <c r="B210" s="50" t="s">
        <v>1114</v>
      </c>
      <c r="C210" s="51" t="s">
        <v>144</v>
      </c>
      <c r="D210" s="51" t="s">
        <v>291</v>
      </c>
      <c r="E210" s="52">
        <v>1</v>
      </c>
      <c r="F210" s="79" t="s">
        <v>608</v>
      </c>
      <c r="G210" s="80" t="s">
        <v>609</v>
      </c>
      <c r="H210" s="80" t="s">
        <v>609</v>
      </c>
      <c r="I210" s="81" t="s">
        <v>616</v>
      </c>
      <c r="J210" s="82" t="s">
        <v>617</v>
      </c>
      <c r="K210" s="82" t="s">
        <v>618</v>
      </c>
      <c r="L210" s="82" t="s">
        <v>1004</v>
      </c>
      <c r="M210" s="82" t="s">
        <v>571</v>
      </c>
      <c r="N210" s="82" t="s">
        <v>1125</v>
      </c>
      <c r="O210" s="83">
        <v>3058990.65</v>
      </c>
      <c r="P210" s="83">
        <v>198.36</v>
      </c>
      <c r="Q210" s="83">
        <v>20134.240000000002</v>
      </c>
      <c r="R210" s="83">
        <v>206393.71</v>
      </c>
      <c r="S210" s="17" t="s">
        <v>1987</v>
      </c>
      <c r="T210" s="83">
        <v>2872929.54</v>
      </c>
      <c r="U210" s="84" t="s">
        <v>346</v>
      </c>
      <c r="V210" s="46" t="s">
        <v>1876</v>
      </c>
      <c r="W210" s="85">
        <f t="shared" si="7"/>
        <v>180</v>
      </c>
    </row>
    <row r="211" spans="1:25" s="86" customFormat="1" ht="159.75" customHeight="1">
      <c r="A211" s="78">
        <v>11</v>
      </c>
      <c r="B211" s="50" t="s">
        <v>1114</v>
      </c>
      <c r="C211" s="51" t="s">
        <v>144</v>
      </c>
      <c r="D211" s="51" t="s">
        <v>291</v>
      </c>
      <c r="E211" s="52">
        <v>1</v>
      </c>
      <c r="F211" s="79" t="s">
        <v>608</v>
      </c>
      <c r="G211" s="80" t="s">
        <v>609</v>
      </c>
      <c r="H211" s="80" t="s">
        <v>609</v>
      </c>
      <c r="I211" s="81" t="s">
        <v>619</v>
      </c>
      <c r="J211" s="82" t="s">
        <v>620</v>
      </c>
      <c r="K211" s="82" t="s">
        <v>618</v>
      </c>
      <c r="L211" s="82" t="s">
        <v>1004</v>
      </c>
      <c r="M211" s="82" t="s">
        <v>571</v>
      </c>
      <c r="N211" s="82" t="s">
        <v>1125</v>
      </c>
      <c r="O211" s="83">
        <v>95205.37</v>
      </c>
      <c r="P211" s="83">
        <v>0</v>
      </c>
      <c r="Q211" s="83">
        <v>254.72</v>
      </c>
      <c r="R211" s="83">
        <v>473.19</v>
      </c>
      <c r="S211" s="17" t="s">
        <v>1525</v>
      </c>
      <c r="T211" s="83">
        <v>94986.9</v>
      </c>
      <c r="U211" s="84" t="s">
        <v>346</v>
      </c>
      <c r="V211" s="46" t="s">
        <v>1877</v>
      </c>
      <c r="W211" s="85">
        <f t="shared" si="7"/>
        <v>181</v>
      </c>
    </row>
    <row r="212" spans="1:25" s="86" customFormat="1" ht="195.75" customHeight="1">
      <c r="A212" s="78">
        <v>11</v>
      </c>
      <c r="B212" s="50" t="s">
        <v>1114</v>
      </c>
      <c r="C212" s="51" t="s">
        <v>144</v>
      </c>
      <c r="D212" s="51" t="s">
        <v>291</v>
      </c>
      <c r="E212" s="52">
        <v>1</v>
      </c>
      <c r="F212" s="79" t="s">
        <v>621</v>
      </c>
      <c r="G212" s="80" t="s">
        <v>622</v>
      </c>
      <c r="H212" s="80" t="s">
        <v>622</v>
      </c>
      <c r="I212" s="81" t="s">
        <v>623</v>
      </c>
      <c r="J212" s="82" t="s">
        <v>1068</v>
      </c>
      <c r="K212" s="82" t="s">
        <v>1344</v>
      </c>
      <c r="L212" s="82" t="s">
        <v>343</v>
      </c>
      <c r="M212" s="82" t="s">
        <v>344</v>
      </c>
      <c r="N212" s="82" t="s">
        <v>345</v>
      </c>
      <c r="O212" s="83">
        <v>2675715.77</v>
      </c>
      <c r="P212" s="83">
        <v>10432413.470000001</v>
      </c>
      <c r="Q212" s="83">
        <v>788429.64</v>
      </c>
      <c r="R212" s="83">
        <v>1619754.2</v>
      </c>
      <c r="S212" s="17" t="s">
        <v>1151</v>
      </c>
      <c r="T212" s="83">
        <v>12276804.68</v>
      </c>
      <c r="U212" s="84" t="s">
        <v>346</v>
      </c>
      <c r="V212" s="46" t="s">
        <v>1526</v>
      </c>
      <c r="W212" s="85">
        <f t="shared" si="7"/>
        <v>885</v>
      </c>
    </row>
    <row r="213" spans="1:25" s="86" customFormat="1" ht="177" customHeight="1">
      <c r="A213" s="78">
        <v>11</v>
      </c>
      <c r="B213" s="50" t="s">
        <v>1114</v>
      </c>
      <c r="C213" s="51" t="s">
        <v>144</v>
      </c>
      <c r="D213" s="51" t="s">
        <v>291</v>
      </c>
      <c r="E213" s="52">
        <v>1</v>
      </c>
      <c r="F213" s="79" t="s">
        <v>621</v>
      </c>
      <c r="G213" s="80" t="s">
        <v>622</v>
      </c>
      <c r="H213" s="80" t="s">
        <v>622</v>
      </c>
      <c r="I213" s="81" t="s">
        <v>1069</v>
      </c>
      <c r="J213" s="82" t="s">
        <v>688</v>
      </c>
      <c r="K213" s="82" t="s">
        <v>553</v>
      </c>
      <c r="L213" s="82" t="s">
        <v>343</v>
      </c>
      <c r="M213" s="82" t="s">
        <v>344</v>
      </c>
      <c r="N213" s="82" t="s">
        <v>345</v>
      </c>
      <c r="O213" s="83">
        <v>19556367.02</v>
      </c>
      <c r="P213" s="83">
        <v>65952005.020000003</v>
      </c>
      <c r="Q213" s="83">
        <v>1813225.26</v>
      </c>
      <c r="R213" s="83">
        <v>10389929.800000001</v>
      </c>
      <c r="S213" s="17" t="s">
        <v>83</v>
      </c>
      <c r="T213" s="83">
        <v>76931667.5</v>
      </c>
      <c r="U213" s="84" t="s">
        <v>346</v>
      </c>
      <c r="V213" s="46" t="s">
        <v>1878</v>
      </c>
      <c r="W213" s="85">
        <f t="shared" si="7"/>
        <v>1219</v>
      </c>
    </row>
    <row r="214" spans="1:25" s="86" customFormat="1" ht="159.75" customHeight="1">
      <c r="A214" s="78">
        <v>11</v>
      </c>
      <c r="B214" s="50" t="s">
        <v>1114</v>
      </c>
      <c r="C214" s="51" t="s">
        <v>144</v>
      </c>
      <c r="D214" s="51" t="s">
        <v>291</v>
      </c>
      <c r="E214" s="52">
        <v>1</v>
      </c>
      <c r="F214" s="79" t="s">
        <v>689</v>
      </c>
      <c r="G214" s="80" t="s">
        <v>690</v>
      </c>
      <c r="H214" s="80" t="s">
        <v>690</v>
      </c>
      <c r="I214" s="81" t="s">
        <v>691</v>
      </c>
      <c r="J214" s="82" t="s">
        <v>692</v>
      </c>
      <c r="K214" s="82" t="s">
        <v>693</v>
      </c>
      <c r="L214" s="82" t="s">
        <v>773</v>
      </c>
      <c r="M214" s="82" t="s">
        <v>694</v>
      </c>
      <c r="N214" s="82" t="s">
        <v>1125</v>
      </c>
      <c r="O214" s="83">
        <v>2016484.21</v>
      </c>
      <c r="P214" s="83">
        <v>0</v>
      </c>
      <c r="Q214" s="83">
        <v>41044.53</v>
      </c>
      <c r="R214" s="83">
        <v>5901.4</v>
      </c>
      <c r="S214" s="17" t="s">
        <v>792</v>
      </c>
      <c r="T214" s="83">
        <v>2051627.34</v>
      </c>
      <c r="U214" s="84" t="s">
        <v>966</v>
      </c>
      <c r="V214" s="46" t="s">
        <v>1879</v>
      </c>
      <c r="W214" s="85">
        <f t="shared" si="7"/>
        <v>1365</v>
      </c>
    </row>
    <row r="215" spans="1:25" s="36" customFormat="1" ht="20.25" customHeight="1" outlineLevel="2">
      <c r="A215" s="62"/>
      <c r="B215" s="93" t="s">
        <v>417</v>
      </c>
      <c r="C215" s="94"/>
      <c r="D215" s="94"/>
      <c r="E215" s="63">
        <f>SUBTOTAL(9,E216:E220)</f>
        <v>5</v>
      </c>
      <c r="F215" s="64"/>
      <c r="G215" s="64"/>
      <c r="H215" s="64"/>
      <c r="I215" s="65"/>
      <c r="J215" s="64"/>
      <c r="K215" s="64"/>
      <c r="L215" s="64"/>
      <c r="M215" s="64"/>
      <c r="N215" s="64"/>
      <c r="O215" s="66"/>
      <c r="P215" s="66"/>
      <c r="Q215" s="66"/>
      <c r="R215" s="66"/>
      <c r="S215" s="64"/>
      <c r="T215" s="66"/>
      <c r="U215" s="64"/>
      <c r="V215" s="67"/>
      <c r="W215" s="65"/>
      <c r="Y215" s="39"/>
    </row>
    <row r="216" spans="1:25" s="86" customFormat="1" ht="159.75" customHeight="1">
      <c r="A216" s="78">
        <v>11</v>
      </c>
      <c r="B216" s="50" t="s">
        <v>1114</v>
      </c>
      <c r="C216" s="51" t="s">
        <v>144</v>
      </c>
      <c r="D216" s="51" t="s">
        <v>768</v>
      </c>
      <c r="E216" s="52">
        <v>1</v>
      </c>
      <c r="F216" s="79" t="s">
        <v>825</v>
      </c>
      <c r="G216" s="80" t="s">
        <v>372</v>
      </c>
      <c r="H216" s="80" t="s">
        <v>807</v>
      </c>
      <c r="I216" s="81">
        <v>700006300136</v>
      </c>
      <c r="J216" s="82" t="s">
        <v>382</v>
      </c>
      <c r="K216" s="82" t="s">
        <v>554</v>
      </c>
      <c r="L216" s="82" t="s">
        <v>343</v>
      </c>
      <c r="M216" s="82" t="s">
        <v>344</v>
      </c>
      <c r="N216" s="82" t="s">
        <v>345</v>
      </c>
      <c r="O216" s="83">
        <v>48.95</v>
      </c>
      <c r="P216" s="83">
        <v>0</v>
      </c>
      <c r="Q216" s="83">
        <v>0.75</v>
      </c>
      <c r="R216" s="83">
        <v>0</v>
      </c>
      <c r="S216" s="17" t="s">
        <v>555</v>
      </c>
      <c r="T216" s="83">
        <v>49.7</v>
      </c>
      <c r="U216" s="84" t="s">
        <v>966</v>
      </c>
      <c r="V216" s="46" t="s">
        <v>1527</v>
      </c>
      <c r="W216" s="85">
        <f>IF(OR(LEFT(I216,1)="7",LEFT(I216,1)="8"),VALUE(RIGHT(I216,3)),VALUE(RIGHT(I216,4)))</f>
        <v>136</v>
      </c>
    </row>
    <row r="217" spans="1:25" s="86" customFormat="1" ht="159.75" customHeight="1">
      <c r="A217" s="78">
        <v>11</v>
      </c>
      <c r="B217" s="50" t="s">
        <v>1114</v>
      </c>
      <c r="C217" s="51" t="s">
        <v>144</v>
      </c>
      <c r="D217" s="51" t="s">
        <v>768</v>
      </c>
      <c r="E217" s="52">
        <v>1</v>
      </c>
      <c r="F217" s="79" t="s">
        <v>825</v>
      </c>
      <c r="G217" s="80" t="s">
        <v>372</v>
      </c>
      <c r="H217" s="80" t="s">
        <v>373</v>
      </c>
      <c r="I217" s="81" t="s">
        <v>374</v>
      </c>
      <c r="J217" s="82" t="s">
        <v>375</v>
      </c>
      <c r="K217" s="82" t="s">
        <v>376</v>
      </c>
      <c r="L217" s="82" t="s">
        <v>1004</v>
      </c>
      <c r="M217" s="82" t="s">
        <v>919</v>
      </c>
      <c r="N217" s="82" t="s">
        <v>345</v>
      </c>
      <c r="O217" s="83">
        <v>906845.43</v>
      </c>
      <c r="P217" s="83">
        <v>3000000</v>
      </c>
      <c r="Q217" s="83">
        <v>20683.689999999999</v>
      </c>
      <c r="R217" s="83">
        <v>382544.8</v>
      </c>
      <c r="S217" s="17" t="s">
        <v>1528</v>
      </c>
      <c r="T217" s="83">
        <v>3544984.32</v>
      </c>
      <c r="U217" s="84" t="s">
        <v>966</v>
      </c>
      <c r="V217" s="46" t="s">
        <v>1880</v>
      </c>
      <c r="W217" s="85">
        <f>IF(OR(LEFT(I217,1)="7",LEFT(I217,1)="8"),VALUE(RIGHT(I217,3)),VALUE(RIGHT(I217,4)))</f>
        <v>1132</v>
      </c>
    </row>
    <row r="218" spans="1:25" s="86" customFormat="1" ht="197.25" customHeight="1">
      <c r="A218" s="78">
        <v>11</v>
      </c>
      <c r="B218" s="50" t="s">
        <v>1114</v>
      </c>
      <c r="C218" s="51" t="s">
        <v>144</v>
      </c>
      <c r="D218" s="51" t="s">
        <v>768</v>
      </c>
      <c r="E218" s="52">
        <v>1</v>
      </c>
      <c r="F218" s="79" t="s">
        <v>937</v>
      </c>
      <c r="G218" s="80" t="s">
        <v>722</v>
      </c>
      <c r="H218" s="80" t="s">
        <v>1284</v>
      </c>
      <c r="I218" s="81" t="s">
        <v>1285</v>
      </c>
      <c r="J218" s="82" t="s">
        <v>1286</v>
      </c>
      <c r="K218" s="82" t="s">
        <v>990</v>
      </c>
      <c r="L218" s="82" t="s">
        <v>343</v>
      </c>
      <c r="M218" s="82" t="s">
        <v>991</v>
      </c>
      <c r="N218" s="82" t="s">
        <v>345</v>
      </c>
      <c r="O218" s="83">
        <v>71459</v>
      </c>
      <c r="P218" s="83">
        <v>0</v>
      </c>
      <c r="Q218" s="83">
        <v>0</v>
      </c>
      <c r="R218" s="83">
        <v>71459</v>
      </c>
      <c r="S218" s="17" t="s">
        <v>1529</v>
      </c>
      <c r="T218" s="83">
        <v>27509768.870000001</v>
      </c>
      <c r="U218" s="84" t="s">
        <v>966</v>
      </c>
      <c r="V218" s="46" t="s">
        <v>1530</v>
      </c>
      <c r="W218" s="85">
        <f>IF(OR(LEFT(I218,1)="7",LEFT(I218,1)="8"),VALUE(RIGHT(I218,3)),VALUE(RIGHT(I218,4)))</f>
        <v>1467</v>
      </c>
    </row>
    <row r="219" spans="1:25" s="86" customFormat="1" ht="259.5" customHeight="1">
      <c r="A219" s="78">
        <v>11</v>
      </c>
      <c r="B219" s="50" t="s">
        <v>1114</v>
      </c>
      <c r="C219" s="51" t="s">
        <v>144</v>
      </c>
      <c r="D219" s="51" t="s">
        <v>768</v>
      </c>
      <c r="E219" s="52">
        <v>1</v>
      </c>
      <c r="F219" s="79" t="s">
        <v>658</v>
      </c>
      <c r="G219" s="80" t="s">
        <v>391</v>
      </c>
      <c r="H219" s="80" t="s">
        <v>106</v>
      </c>
      <c r="I219" s="81" t="s">
        <v>377</v>
      </c>
      <c r="J219" s="82" t="s">
        <v>992</v>
      </c>
      <c r="K219" s="82" t="s">
        <v>556</v>
      </c>
      <c r="L219" s="82" t="s">
        <v>1004</v>
      </c>
      <c r="M219" s="82" t="s">
        <v>378</v>
      </c>
      <c r="N219" s="82" t="s">
        <v>953</v>
      </c>
      <c r="O219" s="83">
        <v>5883651.6699999999</v>
      </c>
      <c r="P219" s="83">
        <v>0</v>
      </c>
      <c r="Q219" s="83">
        <v>60579.47</v>
      </c>
      <c r="R219" s="83">
        <v>0</v>
      </c>
      <c r="S219" s="17" t="s">
        <v>1531</v>
      </c>
      <c r="T219" s="83">
        <v>5944231.1399999997</v>
      </c>
      <c r="U219" s="84" t="s">
        <v>966</v>
      </c>
      <c r="V219" s="46" t="s">
        <v>1881</v>
      </c>
      <c r="W219" s="85">
        <f>IF(OR(LEFT(I219,1)="7",LEFT(I219,1)="8"),VALUE(RIGHT(I219,3)),VALUE(RIGHT(I219,4)))</f>
        <v>1394</v>
      </c>
    </row>
    <row r="220" spans="1:25" s="86" customFormat="1" ht="409.5" customHeight="1">
      <c r="A220" s="78">
        <v>11</v>
      </c>
      <c r="B220" s="50" t="s">
        <v>1114</v>
      </c>
      <c r="C220" s="51" t="s">
        <v>144</v>
      </c>
      <c r="D220" s="51" t="s">
        <v>768</v>
      </c>
      <c r="E220" s="52">
        <v>1</v>
      </c>
      <c r="F220" s="79" t="s">
        <v>695</v>
      </c>
      <c r="G220" s="80" t="s">
        <v>696</v>
      </c>
      <c r="H220" s="80" t="s">
        <v>491</v>
      </c>
      <c r="I220" s="81" t="s">
        <v>1169</v>
      </c>
      <c r="J220" s="82" t="s">
        <v>1170</v>
      </c>
      <c r="K220" s="82" t="s">
        <v>1171</v>
      </c>
      <c r="L220" s="82" t="s">
        <v>1004</v>
      </c>
      <c r="M220" s="82" t="s">
        <v>1140</v>
      </c>
      <c r="N220" s="82" t="s">
        <v>953</v>
      </c>
      <c r="O220" s="83">
        <v>250876690.08000001</v>
      </c>
      <c r="P220" s="83">
        <v>0</v>
      </c>
      <c r="Q220" s="83">
        <v>2542012.77</v>
      </c>
      <c r="R220" s="83">
        <v>72902503.450000003</v>
      </c>
      <c r="S220" s="17" t="s">
        <v>1532</v>
      </c>
      <c r="T220" s="83">
        <v>180516199.40000001</v>
      </c>
      <c r="U220" s="84" t="s">
        <v>966</v>
      </c>
      <c r="V220" s="46" t="s">
        <v>1882</v>
      </c>
      <c r="W220" s="85">
        <f>IF(OR(LEFT(I220,1)="7",LEFT(I220,1)="8"),VALUE(RIGHT(I220,3)),VALUE(RIGHT(I220,4)))</f>
        <v>1515</v>
      </c>
    </row>
    <row r="221" spans="1:25" s="36" customFormat="1" ht="20.25" customHeight="1" outlineLevel="2">
      <c r="A221" s="62"/>
      <c r="B221" s="93" t="s">
        <v>419</v>
      </c>
      <c r="C221" s="94"/>
      <c r="D221" s="94"/>
      <c r="E221" s="63">
        <f>SUBTOTAL(9,E222:E225)</f>
        <v>4</v>
      </c>
      <c r="F221" s="64"/>
      <c r="G221" s="64"/>
      <c r="H221" s="64"/>
      <c r="I221" s="65"/>
      <c r="J221" s="64"/>
      <c r="K221" s="64"/>
      <c r="L221" s="64"/>
      <c r="M221" s="64"/>
      <c r="N221" s="64"/>
      <c r="O221" s="66"/>
      <c r="P221" s="66"/>
      <c r="Q221" s="66"/>
      <c r="R221" s="66"/>
      <c r="S221" s="64"/>
      <c r="T221" s="66"/>
      <c r="U221" s="64"/>
      <c r="V221" s="67"/>
      <c r="W221" s="65"/>
      <c r="X221" s="39"/>
      <c r="Y221" s="39"/>
    </row>
    <row r="222" spans="1:25" s="86" customFormat="1" ht="219.75" customHeight="1">
      <c r="A222" s="78">
        <v>11</v>
      </c>
      <c r="B222" s="50" t="s">
        <v>1114</v>
      </c>
      <c r="C222" s="51" t="s">
        <v>144</v>
      </c>
      <c r="D222" s="51" t="s">
        <v>1127</v>
      </c>
      <c r="E222" s="52">
        <v>1</v>
      </c>
      <c r="F222" s="79">
        <v>700</v>
      </c>
      <c r="G222" s="80" t="s">
        <v>959</v>
      </c>
      <c r="H222" s="80" t="s">
        <v>379</v>
      </c>
      <c r="I222" s="81">
        <v>20041170001377</v>
      </c>
      <c r="J222" s="82" t="s">
        <v>1259</v>
      </c>
      <c r="K222" s="82" t="s">
        <v>921</v>
      </c>
      <c r="L222" s="82" t="s">
        <v>1004</v>
      </c>
      <c r="M222" s="82" t="s">
        <v>919</v>
      </c>
      <c r="N222" s="82" t="s">
        <v>958</v>
      </c>
      <c r="O222" s="83">
        <v>47559771.609999999</v>
      </c>
      <c r="P222" s="83">
        <v>0</v>
      </c>
      <c r="Q222" s="83">
        <v>512346.08</v>
      </c>
      <c r="R222" s="83">
        <v>166055.26</v>
      </c>
      <c r="S222" s="17" t="s">
        <v>1533</v>
      </c>
      <c r="T222" s="83">
        <v>47906062.43</v>
      </c>
      <c r="U222" s="84" t="s">
        <v>966</v>
      </c>
      <c r="V222" s="46" t="s">
        <v>1883</v>
      </c>
      <c r="W222" s="85">
        <f>IF(OR(LEFT(I222,1)="7",LEFT(I222,1)="8"),VALUE(RIGHT(I222,3)),VALUE(RIGHT(I222,4)))</f>
        <v>1377</v>
      </c>
    </row>
    <row r="223" spans="1:25" s="86" customFormat="1" ht="159.75" customHeight="1">
      <c r="A223" s="78">
        <v>11</v>
      </c>
      <c r="B223" s="50" t="s">
        <v>1114</v>
      </c>
      <c r="C223" s="51" t="s">
        <v>144</v>
      </c>
      <c r="D223" s="51" t="s">
        <v>1127</v>
      </c>
      <c r="E223" s="52">
        <v>1</v>
      </c>
      <c r="F223" s="79" t="s">
        <v>825</v>
      </c>
      <c r="G223" s="80" t="s">
        <v>372</v>
      </c>
      <c r="H223" s="80" t="s">
        <v>922</v>
      </c>
      <c r="I223" s="81" t="s">
        <v>923</v>
      </c>
      <c r="J223" s="82" t="s">
        <v>924</v>
      </c>
      <c r="K223" s="82" t="s">
        <v>97</v>
      </c>
      <c r="L223" s="82" t="s">
        <v>1004</v>
      </c>
      <c r="M223" s="82" t="s">
        <v>919</v>
      </c>
      <c r="N223" s="82" t="s">
        <v>345</v>
      </c>
      <c r="O223" s="83">
        <v>28263645.91</v>
      </c>
      <c r="P223" s="83">
        <v>0</v>
      </c>
      <c r="Q223" s="83">
        <v>193047.3</v>
      </c>
      <c r="R223" s="83">
        <v>1546.68</v>
      </c>
      <c r="S223" s="17" t="s">
        <v>1356</v>
      </c>
      <c r="T223" s="83">
        <v>28455146.530000001</v>
      </c>
      <c r="U223" s="84" t="s">
        <v>966</v>
      </c>
      <c r="V223" s="46" t="s">
        <v>1534</v>
      </c>
      <c r="W223" s="85">
        <f>IF(OR(LEFT(I223,1)="7",LEFT(I223,1)="8"),VALUE(RIGHT(I223,3)),VALUE(RIGHT(I223,4)))</f>
        <v>1328</v>
      </c>
    </row>
    <row r="224" spans="1:25" s="86" customFormat="1" ht="159.75" customHeight="1">
      <c r="A224" s="78">
        <v>11</v>
      </c>
      <c r="B224" s="50" t="s">
        <v>1114</v>
      </c>
      <c r="C224" s="51" t="s">
        <v>144</v>
      </c>
      <c r="D224" s="51" t="s">
        <v>1127</v>
      </c>
      <c r="E224" s="52">
        <v>1</v>
      </c>
      <c r="F224" s="79" t="s">
        <v>825</v>
      </c>
      <c r="G224" s="80" t="s">
        <v>372</v>
      </c>
      <c r="H224" s="80" t="s">
        <v>98</v>
      </c>
      <c r="I224" s="81" t="s">
        <v>99</v>
      </c>
      <c r="J224" s="82" t="s">
        <v>754</v>
      </c>
      <c r="K224" s="82" t="s">
        <v>167</v>
      </c>
      <c r="L224" s="82" t="s">
        <v>1004</v>
      </c>
      <c r="M224" s="82" t="s">
        <v>919</v>
      </c>
      <c r="N224" s="82" t="s">
        <v>345</v>
      </c>
      <c r="O224" s="83">
        <v>0</v>
      </c>
      <c r="P224" s="83">
        <v>0</v>
      </c>
      <c r="Q224" s="83">
        <v>0</v>
      </c>
      <c r="R224" s="83">
        <v>0</v>
      </c>
      <c r="S224" s="17" t="s">
        <v>1158</v>
      </c>
      <c r="T224" s="83">
        <v>0</v>
      </c>
      <c r="U224" s="84" t="s">
        <v>966</v>
      </c>
      <c r="V224" s="46" t="s">
        <v>1884</v>
      </c>
      <c r="W224" s="85">
        <f>IF(OR(LEFT(I224,1)="7",LEFT(I224,1)="8"),VALUE(RIGHT(I224,3)),VALUE(RIGHT(I224,4)))</f>
        <v>1072</v>
      </c>
    </row>
    <row r="225" spans="1:25" s="86" customFormat="1" ht="159.75" customHeight="1">
      <c r="A225" s="78">
        <v>11</v>
      </c>
      <c r="B225" s="50" t="s">
        <v>1114</v>
      </c>
      <c r="C225" s="51" t="s">
        <v>144</v>
      </c>
      <c r="D225" s="51" t="s">
        <v>1127</v>
      </c>
      <c r="E225" s="52">
        <v>1</v>
      </c>
      <c r="F225" s="79" t="s">
        <v>825</v>
      </c>
      <c r="G225" s="80" t="s">
        <v>372</v>
      </c>
      <c r="H225" s="80" t="s">
        <v>168</v>
      </c>
      <c r="I225" s="81" t="s">
        <v>169</v>
      </c>
      <c r="J225" s="82" t="s">
        <v>170</v>
      </c>
      <c r="K225" s="82" t="s">
        <v>1058</v>
      </c>
      <c r="L225" s="82" t="s">
        <v>1004</v>
      </c>
      <c r="M225" s="82" t="s">
        <v>919</v>
      </c>
      <c r="N225" s="82" t="s">
        <v>345</v>
      </c>
      <c r="O225" s="83">
        <v>0</v>
      </c>
      <c r="P225" s="83">
        <v>0</v>
      </c>
      <c r="Q225" s="83">
        <v>0</v>
      </c>
      <c r="R225" s="83">
        <v>0</v>
      </c>
      <c r="S225" s="17" t="s">
        <v>1159</v>
      </c>
      <c r="T225" s="83">
        <v>0</v>
      </c>
      <c r="U225" s="84" t="s">
        <v>966</v>
      </c>
      <c r="V225" s="46" t="s">
        <v>1885</v>
      </c>
      <c r="W225" s="85">
        <f>IF(OR(LEFT(I225,1)="7",LEFT(I225,1)="8"),VALUE(RIGHT(I225,3)),VALUE(RIGHT(I225,4)))</f>
        <v>339</v>
      </c>
    </row>
    <row r="226" spans="1:25" s="35" customFormat="1" ht="20.25" customHeight="1" outlineLevel="1">
      <c r="A226" s="68"/>
      <c r="B226" s="95" t="s">
        <v>418</v>
      </c>
      <c r="C226" s="96"/>
      <c r="D226" s="96"/>
      <c r="E226" s="69">
        <f>SUBTOTAL(9,E228:E231)</f>
        <v>3</v>
      </c>
      <c r="F226" s="70"/>
      <c r="G226" s="70"/>
      <c r="H226" s="70"/>
      <c r="I226" s="71"/>
      <c r="J226" s="70"/>
      <c r="K226" s="70"/>
      <c r="L226" s="70"/>
      <c r="M226" s="70"/>
      <c r="N226" s="70"/>
      <c r="O226" s="72"/>
      <c r="P226" s="72"/>
      <c r="Q226" s="72"/>
      <c r="R226" s="72"/>
      <c r="S226" s="70"/>
      <c r="T226" s="72"/>
      <c r="U226" s="70"/>
      <c r="V226" s="73"/>
      <c r="W226" s="71"/>
      <c r="X226" s="39"/>
      <c r="Y226" s="39"/>
    </row>
    <row r="227" spans="1:25" s="36" customFormat="1" ht="20.25" customHeight="1" outlineLevel="2">
      <c r="A227" s="53"/>
      <c r="B227" s="91" t="s">
        <v>416</v>
      </c>
      <c r="C227" s="92"/>
      <c r="D227" s="92"/>
      <c r="E227" s="54">
        <f>SUBTOTAL(9,E228:E229)</f>
        <v>2</v>
      </c>
      <c r="F227" s="55"/>
      <c r="G227" s="55"/>
      <c r="H227" s="55"/>
      <c r="I227" s="56"/>
      <c r="J227" s="55"/>
      <c r="K227" s="55"/>
      <c r="L227" s="55"/>
      <c r="M227" s="55"/>
      <c r="N227" s="55"/>
      <c r="O227" s="57"/>
      <c r="P227" s="57"/>
      <c r="Q227" s="57"/>
      <c r="R227" s="57"/>
      <c r="S227" s="55"/>
      <c r="T227" s="57"/>
      <c r="U227" s="55"/>
      <c r="V227" s="58"/>
      <c r="W227" s="56"/>
      <c r="X227" s="35"/>
      <c r="Y227" s="39"/>
    </row>
    <row r="228" spans="1:25" s="86" customFormat="1" ht="238.5" customHeight="1">
      <c r="A228" s="78">
        <v>11</v>
      </c>
      <c r="B228" s="50" t="s">
        <v>1114</v>
      </c>
      <c r="C228" s="51" t="s">
        <v>96</v>
      </c>
      <c r="D228" s="51" t="s">
        <v>291</v>
      </c>
      <c r="E228" s="52">
        <v>1</v>
      </c>
      <c r="F228" s="79" t="s">
        <v>937</v>
      </c>
      <c r="G228" s="80" t="s">
        <v>722</v>
      </c>
      <c r="H228" s="80" t="s">
        <v>722</v>
      </c>
      <c r="I228" s="81" t="s">
        <v>177</v>
      </c>
      <c r="J228" s="82" t="s">
        <v>178</v>
      </c>
      <c r="K228" s="82" t="s">
        <v>1060</v>
      </c>
      <c r="L228" s="82" t="s">
        <v>1004</v>
      </c>
      <c r="M228" s="82" t="s">
        <v>919</v>
      </c>
      <c r="N228" s="82" t="s">
        <v>345</v>
      </c>
      <c r="O228" s="83">
        <v>677472970.86000001</v>
      </c>
      <c r="P228" s="83">
        <v>7553400</v>
      </c>
      <c r="Q228" s="83">
        <v>6744935.3099999996</v>
      </c>
      <c r="R228" s="83">
        <v>149139471.68000001</v>
      </c>
      <c r="S228" s="17" t="s">
        <v>1535</v>
      </c>
      <c r="T228" s="83">
        <v>803010919.78999996</v>
      </c>
      <c r="U228" s="84" t="s">
        <v>966</v>
      </c>
      <c r="V228" s="46" t="s">
        <v>1536</v>
      </c>
      <c r="W228" s="85">
        <f>IF(OR(LEFT(I228,1)="7",LEFT(I228,1)="8"),VALUE(RIGHT(I228,3)),VALUE(RIGHT(I228,4)))</f>
        <v>92</v>
      </c>
    </row>
    <row r="229" spans="1:25" s="86" customFormat="1" ht="240.75" customHeight="1">
      <c r="A229" s="78">
        <v>11</v>
      </c>
      <c r="B229" s="50" t="s">
        <v>1114</v>
      </c>
      <c r="C229" s="51" t="s">
        <v>96</v>
      </c>
      <c r="D229" s="51" t="s">
        <v>291</v>
      </c>
      <c r="E229" s="52">
        <v>1</v>
      </c>
      <c r="F229" s="79" t="s">
        <v>937</v>
      </c>
      <c r="G229" s="80" t="s">
        <v>722</v>
      </c>
      <c r="H229" s="80" t="s">
        <v>755</v>
      </c>
      <c r="I229" s="81" t="s">
        <v>171</v>
      </c>
      <c r="J229" s="82" t="s">
        <v>172</v>
      </c>
      <c r="K229" s="82" t="s">
        <v>1059</v>
      </c>
      <c r="L229" s="82" t="s">
        <v>343</v>
      </c>
      <c r="M229" s="82" t="s">
        <v>344</v>
      </c>
      <c r="N229" s="82" t="s">
        <v>345</v>
      </c>
      <c r="O229" s="83">
        <v>38873</v>
      </c>
      <c r="P229" s="83">
        <v>5609944</v>
      </c>
      <c r="Q229" s="83">
        <v>8014</v>
      </c>
      <c r="R229" s="83">
        <v>1696092</v>
      </c>
      <c r="S229" s="17" t="s">
        <v>1537</v>
      </c>
      <c r="T229" s="83">
        <v>3960739</v>
      </c>
      <c r="U229" s="84" t="s">
        <v>346</v>
      </c>
      <c r="V229" s="46" t="s">
        <v>1538</v>
      </c>
      <c r="W229" s="85">
        <f>IF(OR(LEFT(I229,1)="7",LEFT(I229,1)="8"),VALUE(RIGHT(I229,3)),VALUE(RIGHT(I229,4)))</f>
        <v>76</v>
      </c>
    </row>
    <row r="230" spans="1:25" s="36" customFormat="1" ht="20.25" customHeight="1" outlineLevel="2">
      <c r="A230" s="62"/>
      <c r="B230" s="93" t="s">
        <v>419</v>
      </c>
      <c r="C230" s="94"/>
      <c r="D230" s="94"/>
      <c r="E230" s="63">
        <f>SUBTOTAL(9,E231)</f>
        <v>1</v>
      </c>
      <c r="F230" s="64"/>
      <c r="G230" s="64"/>
      <c r="H230" s="64"/>
      <c r="I230" s="65"/>
      <c r="J230" s="64"/>
      <c r="K230" s="64"/>
      <c r="L230" s="64"/>
      <c r="M230" s="64"/>
      <c r="N230" s="64"/>
      <c r="O230" s="66"/>
      <c r="P230" s="66"/>
      <c r="Q230" s="66"/>
      <c r="R230" s="66"/>
      <c r="S230" s="64"/>
      <c r="T230" s="66"/>
      <c r="U230" s="64"/>
      <c r="V230" s="67"/>
      <c r="W230" s="65"/>
      <c r="X230" s="39"/>
      <c r="Y230" s="39"/>
    </row>
    <row r="231" spans="1:25" s="86" customFormat="1" ht="204.75" customHeight="1">
      <c r="A231" s="78">
        <v>11</v>
      </c>
      <c r="B231" s="50" t="s">
        <v>1114</v>
      </c>
      <c r="C231" s="51" t="s">
        <v>96</v>
      </c>
      <c r="D231" s="51" t="s">
        <v>1127</v>
      </c>
      <c r="E231" s="52">
        <v>1</v>
      </c>
      <c r="F231" s="79" t="s">
        <v>937</v>
      </c>
      <c r="G231" s="80" t="s">
        <v>722</v>
      </c>
      <c r="H231" s="80" t="s">
        <v>179</v>
      </c>
      <c r="I231" s="81">
        <v>700011200227</v>
      </c>
      <c r="J231" s="82" t="s">
        <v>180</v>
      </c>
      <c r="K231" s="82" t="s">
        <v>181</v>
      </c>
      <c r="L231" s="82" t="s">
        <v>1004</v>
      </c>
      <c r="M231" s="82" t="s">
        <v>602</v>
      </c>
      <c r="N231" s="82" t="s">
        <v>345</v>
      </c>
      <c r="O231" s="83">
        <v>0</v>
      </c>
      <c r="P231" s="83">
        <v>0</v>
      </c>
      <c r="Q231" s="83">
        <v>0</v>
      </c>
      <c r="R231" s="83">
        <v>0</v>
      </c>
      <c r="S231" s="17" t="s">
        <v>1160</v>
      </c>
      <c r="T231" s="83">
        <v>0</v>
      </c>
      <c r="U231" s="84" t="s">
        <v>966</v>
      </c>
      <c r="V231" s="46" t="s">
        <v>1539</v>
      </c>
      <c r="W231" s="85">
        <f>IF(OR(LEFT(I231,1)="7",LEFT(I231,1)="8"),VALUE(RIGHT(I231,3)),VALUE(RIGHT(I231,4)))</f>
        <v>227</v>
      </c>
    </row>
    <row r="232" spans="1:25" s="35" customFormat="1" ht="20.25" customHeight="1" outlineLevel="1">
      <c r="A232" s="68"/>
      <c r="B232" s="95" t="s">
        <v>420</v>
      </c>
      <c r="C232" s="96"/>
      <c r="D232" s="96"/>
      <c r="E232" s="69">
        <f>SUBTOTAL(9,E233:E236)</f>
        <v>3</v>
      </c>
      <c r="F232" s="70"/>
      <c r="G232" s="70"/>
      <c r="H232" s="70"/>
      <c r="I232" s="71"/>
      <c r="J232" s="70"/>
      <c r="K232" s="70"/>
      <c r="L232" s="70"/>
      <c r="M232" s="70"/>
      <c r="N232" s="70"/>
      <c r="O232" s="72"/>
      <c r="P232" s="72"/>
      <c r="Q232" s="72"/>
      <c r="R232" s="72"/>
      <c r="S232" s="70"/>
      <c r="T232" s="72"/>
      <c r="U232" s="70"/>
      <c r="V232" s="73"/>
      <c r="W232" s="71"/>
      <c r="X232" s="39"/>
      <c r="Y232" s="39"/>
    </row>
    <row r="233" spans="1:25" s="36" customFormat="1" ht="20.25" customHeight="1" outlineLevel="2">
      <c r="A233" s="53"/>
      <c r="B233" s="91" t="s">
        <v>416</v>
      </c>
      <c r="C233" s="92"/>
      <c r="D233" s="92"/>
      <c r="E233" s="54">
        <f>SUBTOTAL(9,E234:E236)</f>
        <v>3</v>
      </c>
      <c r="F233" s="55"/>
      <c r="G233" s="55"/>
      <c r="H233" s="55"/>
      <c r="I233" s="56"/>
      <c r="J233" s="55"/>
      <c r="K233" s="55"/>
      <c r="L233" s="55"/>
      <c r="M233" s="55"/>
      <c r="N233" s="55"/>
      <c r="O233" s="57"/>
      <c r="P233" s="57"/>
      <c r="Q233" s="57"/>
      <c r="R233" s="57"/>
      <c r="S233" s="55"/>
      <c r="T233" s="57"/>
      <c r="U233" s="55"/>
      <c r="V233" s="58"/>
      <c r="W233" s="56"/>
      <c r="X233" s="35"/>
      <c r="Y233" s="39"/>
    </row>
    <row r="234" spans="1:25" s="86" customFormat="1" ht="193.5" customHeight="1">
      <c r="A234" s="78">
        <v>11</v>
      </c>
      <c r="B234" s="50" t="s">
        <v>1114</v>
      </c>
      <c r="C234" s="51" t="s">
        <v>237</v>
      </c>
      <c r="D234" s="51" t="s">
        <v>291</v>
      </c>
      <c r="E234" s="52">
        <v>1</v>
      </c>
      <c r="F234" s="79">
        <v>311</v>
      </c>
      <c r="G234" s="80" t="s">
        <v>182</v>
      </c>
      <c r="H234" s="80" t="s">
        <v>182</v>
      </c>
      <c r="I234" s="81">
        <v>20001170001117</v>
      </c>
      <c r="J234" s="82" t="s">
        <v>183</v>
      </c>
      <c r="K234" s="82" t="s">
        <v>1200</v>
      </c>
      <c r="L234" s="82" t="s">
        <v>773</v>
      </c>
      <c r="M234" s="82" t="s">
        <v>1201</v>
      </c>
      <c r="N234" s="82" t="s">
        <v>345</v>
      </c>
      <c r="O234" s="83">
        <v>0</v>
      </c>
      <c r="P234" s="83">
        <v>2400999.1800000002</v>
      </c>
      <c r="Q234" s="83">
        <v>2003.14</v>
      </c>
      <c r="R234" s="83">
        <v>392442.72</v>
      </c>
      <c r="S234" s="17" t="s">
        <v>1540</v>
      </c>
      <c r="T234" s="83">
        <v>31565166.120000001</v>
      </c>
      <c r="U234" s="84" t="s">
        <v>966</v>
      </c>
      <c r="V234" s="46" t="s">
        <v>1886</v>
      </c>
      <c r="W234" s="85">
        <f>IF(OR(LEFT(I234,1)="7",LEFT(I234,1)="8"),VALUE(RIGHT(I234,3)),VALUE(RIGHT(I234,4)))</f>
        <v>1117</v>
      </c>
    </row>
    <row r="235" spans="1:25" s="86" customFormat="1" ht="222" customHeight="1">
      <c r="A235" s="78">
        <v>11</v>
      </c>
      <c r="B235" s="50" t="s">
        <v>1114</v>
      </c>
      <c r="C235" s="51" t="s">
        <v>237</v>
      </c>
      <c r="D235" s="51" t="s">
        <v>291</v>
      </c>
      <c r="E235" s="52">
        <v>1</v>
      </c>
      <c r="F235" s="79">
        <v>315</v>
      </c>
      <c r="G235" s="80" t="s">
        <v>1202</v>
      </c>
      <c r="H235" s="80" t="s">
        <v>1202</v>
      </c>
      <c r="I235" s="81">
        <v>20001111301060</v>
      </c>
      <c r="J235" s="82" t="s">
        <v>1203</v>
      </c>
      <c r="K235" s="82" t="s">
        <v>1204</v>
      </c>
      <c r="L235" s="82" t="s">
        <v>773</v>
      </c>
      <c r="M235" s="82" t="s">
        <v>1201</v>
      </c>
      <c r="N235" s="82" t="s">
        <v>345</v>
      </c>
      <c r="O235" s="83">
        <v>0</v>
      </c>
      <c r="P235" s="83">
        <v>0</v>
      </c>
      <c r="Q235" s="83">
        <v>0</v>
      </c>
      <c r="R235" s="83">
        <v>0</v>
      </c>
      <c r="S235" s="17" t="s">
        <v>52</v>
      </c>
      <c r="T235" s="83">
        <v>0</v>
      </c>
      <c r="U235" s="84" t="s">
        <v>346</v>
      </c>
      <c r="V235" s="46" t="s">
        <v>1541</v>
      </c>
      <c r="W235" s="85">
        <f>IF(OR(LEFT(I235,1)="7",LEFT(I235,1)="8"),VALUE(RIGHT(I235,3)),VALUE(RIGHT(I235,4)))</f>
        <v>1060</v>
      </c>
    </row>
    <row r="236" spans="1:25" s="86" customFormat="1" ht="237" customHeight="1">
      <c r="A236" s="78">
        <v>11</v>
      </c>
      <c r="B236" s="50" t="s">
        <v>1114</v>
      </c>
      <c r="C236" s="51" t="s">
        <v>237</v>
      </c>
      <c r="D236" s="51" t="s">
        <v>291</v>
      </c>
      <c r="E236" s="52">
        <v>1</v>
      </c>
      <c r="F236" s="79">
        <v>315</v>
      </c>
      <c r="G236" s="80" t="s">
        <v>1202</v>
      </c>
      <c r="H236" s="80" t="s">
        <v>1202</v>
      </c>
      <c r="I236" s="81">
        <v>20021111201289</v>
      </c>
      <c r="J236" s="82" t="s">
        <v>1205</v>
      </c>
      <c r="K236" s="82" t="s">
        <v>1206</v>
      </c>
      <c r="L236" s="82" t="s">
        <v>773</v>
      </c>
      <c r="M236" s="82" t="s">
        <v>1201</v>
      </c>
      <c r="N236" s="82" t="s">
        <v>953</v>
      </c>
      <c r="O236" s="83">
        <v>0</v>
      </c>
      <c r="P236" s="83">
        <v>0</v>
      </c>
      <c r="Q236" s="83">
        <v>0</v>
      </c>
      <c r="R236" s="83">
        <v>0</v>
      </c>
      <c r="S236" s="17" t="s">
        <v>53</v>
      </c>
      <c r="T236" s="83">
        <v>0</v>
      </c>
      <c r="U236" s="84" t="s">
        <v>346</v>
      </c>
      <c r="V236" s="46" t="s">
        <v>1542</v>
      </c>
      <c r="W236" s="85">
        <f>IF(OR(LEFT(I236,1)="7",LEFT(I236,1)="8"),VALUE(RIGHT(I236,3)),VALUE(RIGHT(I236,4)))</f>
        <v>1289</v>
      </c>
    </row>
    <row r="237" spans="1:25" s="38" customFormat="1" ht="20.25" customHeight="1" outlineLevel="3">
      <c r="A237" s="59"/>
      <c r="B237" s="87" t="s">
        <v>1207</v>
      </c>
      <c r="C237" s="88"/>
      <c r="D237" s="88"/>
      <c r="E237" s="32">
        <f>SUBTOTAL(9,E238:E244)</f>
        <v>5</v>
      </c>
      <c r="F237" s="30"/>
      <c r="G237" s="30"/>
      <c r="H237" s="30"/>
      <c r="I237" s="33"/>
      <c r="J237" s="30"/>
      <c r="K237" s="30"/>
      <c r="L237" s="30"/>
      <c r="M237" s="30"/>
      <c r="N237" s="30"/>
      <c r="O237" s="76"/>
      <c r="P237" s="31"/>
      <c r="Q237" s="31"/>
      <c r="R237" s="31"/>
      <c r="S237" s="30"/>
      <c r="T237" s="31"/>
      <c r="U237" s="30"/>
      <c r="V237" s="60"/>
      <c r="W237" s="61"/>
      <c r="X237" s="39"/>
      <c r="Y237" s="39"/>
    </row>
    <row r="238" spans="1:25" s="35" customFormat="1" ht="20.25" customHeight="1" outlineLevel="1">
      <c r="A238" s="34"/>
      <c r="B238" s="89" t="s">
        <v>974</v>
      </c>
      <c r="C238" s="90" t="s">
        <v>972</v>
      </c>
      <c r="D238" s="90"/>
      <c r="E238" s="13">
        <f>SUBTOTAL(9,E239:E244)</f>
        <v>5</v>
      </c>
      <c r="F238" s="14"/>
      <c r="G238" s="14"/>
      <c r="H238" s="14"/>
      <c r="I238" s="15"/>
      <c r="J238" s="14"/>
      <c r="K238" s="14"/>
      <c r="L238" s="14"/>
      <c r="M238" s="14"/>
      <c r="N238" s="14"/>
      <c r="O238" s="16"/>
      <c r="P238" s="16"/>
      <c r="Q238" s="16"/>
      <c r="R238" s="16"/>
      <c r="S238" s="14"/>
      <c r="T238" s="16"/>
      <c r="U238" s="14"/>
      <c r="V238" s="29"/>
      <c r="W238" s="15"/>
      <c r="X238" s="38"/>
      <c r="Y238" s="39"/>
    </row>
    <row r="239" spans="1:25" s="36" customFormat="1" ht="20.25" customHeight="1" outlineLevel="2">
      <c r="A239" s="53"/>
      <c r="B239" s="91" t="s">
        <v>416</v>
      </c>
      <c r="C239" s="92"/>
      <c r="D239" s="92"/>
      <c r="E239" s="54">
        <f>SUBTOTAL(9,E240:E244)</f>
        <v>5</v>
      </c>
      <c r="F239" s="55"/>
      <c r="G239" s="55"/>
      <c r="H239" s="55"/>
      <c r="I239" s="56"/>
      <c r="J239" s="55"/>
      <c r="K239" s="55"/>
      <c r="L239" s="55"/>
      <c r="M239" s="55"/>
      <c r="N239" s="55"/>
      <c r="O239" s="57"/>
      <c r="P239" s="57"/>
      <c r="Q239" s="57"/>
      <c r="R239" s="57"/>
      <c r="S239" s="55"/>
      <c r="T239" s="57"/>
      <c r="U239" s="55"/>
      <c r="V239" s="58"/>
      <c r="W239" s="56"/>
      <c r="X239" s="35"/>
      <c r="Y239" s="39"/>
    </row>
    <row r="240" spans="1:25" s="86" customFormat="1" ht="159.75" customHeight="1">
      <c r="A240" s="78">
        <v>12</v>
      </c>
      <c r="B240" s="50" t="s">
        <v>1207</v>
      </c>
      <c r="C240" s="51" t="s">
        <v>144</v>
      </c>
      <c r="D240" s="51" t="s">
        <v>291</v>
      </c>
      <c r="E240" s="52">
        <v>1</v>
      </c>
      <c r="F240" s="79" t="s">
        <v>400</v>
      </c>
      <c r="G240" s="80" t="s">
        <v>401</v>
      </c>
      <c r="H240" s="80" t="s">
        <v>401</v>
      </c>
      <c r="I240" s="81" t="s">
        <v>402</v>
      </c>
      <c r="J240" s="82" t="s">
        <v>122</v>
      </c>
      <c r="K240" s="82" t="s">
        <v>558</v>
      </c>
      <c r="L240" s="82" t="s">
        <v>773</v>
      </c>
      <c r="M240" s="82" t="s">
        <v>965</v>
      </c>
      <c r="N240" s="82" t="s">
        <v>953</v>
      </c>
      <c r="O240" s="83">
        <v>4877638.03</v>
      </c>
      <c r="P240" s="83">
        <v>0</v>
      </c>
      <c r="Q240" s="83">
        <v>54596.62</v>
      </c>
      <c r="R240" s="83">
        <v>0</v>
      </c>
      <c r="S240" s="17" t="s">
        <v>993</v>
      </c>
      <c r="T240" s="83">
        <v>4932234.6500000004</v>
      </c>
      <c r="U240" s="84" t="s">
        <v>346</v>
      </c>
      <c r="V240" s="46" t="s">
        <v>1887</v>
      </c>
      <c r="W240" s="85">
        <f>IF(OR(LEFT(I240,1)="7",LEFT(I240,1)="8"),VALUE(RIGHT(I240,3)),VALUE(RIGHT(I240,4)))</f>
        <v>1442</v>
      </c>
    </row>
    <row r="241" spans="1:25" s="86" customFormat="1" ht="159.75" customHeight="1">
      <c r="A241" s="78">
        <v>12</v>
      </c>
      <c r="B241" s="50" t="s">
        <v>1207</v>
      </c>
      <c r="C241" s="51" t="s">
        <v>144</v>
      </c>
      <c r="D241" s="51" t="s">
        <v>291</v>
      </c>
      <c r="E241" s="52">
        <v>1</v>
      </c>
      <c r="F241" s="79" t="s">
        <v>400</v>
      </c>
      <c r="G241" s="80" t="s">
        <v>401</v>
      </c>
      <c r="H241" s="80" t="s">
        <v>401</v>
      </c>
      <c r="I241" s="81" t="s">
        <v>672</v>
      </c>
      <c r="J241" s="82" t="s">
        <v>673</v>
      </c>
      <c r="K241" s="82" t="s">
        <v>674</v>
      </c>
      <c r="L241" s="82" t="s">
        <v>1004</v>
      </c>
      <c r="M241" s="82" t="s">
        <v>919</v>
      </c>
      <c r="N241" s="82" t="s">
        <v>953</v>
      </c>
      <c r="O241" s="83">
        <v>4410332.66</v>
      </c>
      <c r="P241" s="83">
        <v>0</v>
      </c>
      <c r="Q241" s="83">
        <v>49312.639999999999</v>
      </c>
      <c r="R241" s="83">
        <v>0</v>
      </c>
      <c r="S241" s="17" t="s">
        <v>1543</v>
      </c>
      <c r="T241" s="83">
        <v>4459645.3</v>
      </c>
      <c r="U241" s="84" t="s">
        <v>346</v>
      </c>
      <c r="V241" s="46" t="s">
        <v>1888</v>
      </c>
      <c r="W241" s="85">
        <f>IF(OR(LEFT(I241,1)="7",LEFT(I241,1)="8"),VALUE(RIGHT(I241,3)),VALUE(RIGHT(I241,4)))</f>
        <v>1507</v>
      </c>
    </row>
    <row r="242" spans="1:25" s="86" customFormat="1" ht="159.75" customHeight="1">
      <c r="A242" s="78">
        <v>12</v>
      </c>
      <c r="B242" s="50" t="s">
        <v>1207</v>
      </c>
      <c r="C242" s="51" t="s">
        <v>144</v>
      </c>
      <c r="D242" s="51" t="s">
        <v>291</v>
      </c>
      <c r="E242" s="52">
        <v>1</v>
      </c>
      <c r="F242" s="79" t="s">
        <v>437</v>
      </c>
      <c r="G242" s="80" t="s">
        <v>438</v>
      </c>
      <c r="H242" s="80" t="s">
        <v>438</v>
      </c>
      <c r="I242" s="81" t="s">
        <v>439</v>
      </c>
      <c r="J242" s="82" t="s">
        <v>440</v>
      </c>
      <c r="K242" s="82" t="s">
        <v>577</v>
      </c>
      <c r="L242" s="82" t="s">
        <v>343</v>
      </c>
      <c r="M242" s="82" t="s">
        <v>344</v>
      </c>
      <c r="N242" s="82" t="s">
        <v>345</v>
      </c>
      <c r="O242" s="83">
        <v>13812672.140000001</v>
      </c>
      <c r="P242" s="83">
        <v>100</v>
      </c>
      <c r="Q242" s="83">
        <v>102518.12</v>
      </c>
      <c r="R242" s="83">
        <v>26743.42</v>
      </c>
      <c r="S242" s="17" t="s">
        <v>1544</v>
      </c>
      <c r="T242" s="83">
        <v>13888546.84</v>
      </c>
      <c r="U242" s="84" t="s">
        <v>346</v>
      </c>
      <c r="V242" s="46" t="s">
        <v>1545</v>
      </c>
      <c r="W242" s="85">
        <f>IF(OR(LEFT(I242,1)="7",LEFT(I242,1)="8"),VALUE(RIGHT(I242,3)),VALUE(RIGHT(I242,4)))</f>
        <v>345</v>
      </c>
    </row>
    <row r="243" spans="1:25" s="86" customFormat="1" ht="159.75" customHeight="1">
      <c r="A243" s="78">
        <v>12</v>
      </c>
      <c r="B243" s="50" t="s">
        <v>1207</v>
      </c>
      <c r="C243" s="51" t="s">
        <v>144</v>
      </c>
      <c r="D243" s="51" t="s">
        <v>291</v>
      </c>
      <c r="E243" s="52">
        <v>1</v>
      </c>
      <c r="F243" s="79" t="s">
        <v>441</v>
      </c>
      <c r="G243" s="80" t="s">
        <v>442</v>
      </c>
      <c r="H243" s="80" t="s">
        <v>433</v>
      </c>
      <c r="I243" s="81" t="s">
        <v>443</v>
      </c>
      <c r="J243" s="82" t="s">
        <v>444</v>
      </c>
      <c r="K243" s="82" t="s">
        <v>445</v>
      </c>
      <c r="L243" s="82" t="s">
        <v>1004</v>
      </c>
      <c r="M243" s="82" t="s">
        <v>1140</v>
      </c>
      <c r="N243" s="82" t="s">
        <v>958</v>
      </c>
      <c r="O243" s="83">
        <v>26533.15</v>
      </c>
      <c r="P243" s="83">
        <v>0</v>
      </c>
      <c r="Q243" s="83">
        <v>255.69</v>
      </c>
      <c r="R243" s="83">
        <v>0</v>
      </c>
      <c r="S243" s="17" t="s">
        <v>1161</v>
      </c>
      <c r="T243" s="83">
        <v>26788.84</v>
      </c>
      <c r="U243" s="84" t="s">
        <v>346</v>
      </c>
      <c r="V243" s="46" t="s">
        <v>1889</v>
      </c>
      <c r="W243" s="85">
        <f>IF(OR(LEFT(I243,1)="7",LEFT(I243,1)="8"),VALUE(RIGHT(I243,3)),VALUE(RIGHT(I243,4)))</f>
        <v>69</v>
      </c>
    </row>
    <row r="244" spans="1:25" s="86" customFormat="1" ht="159.75" customHeight="1">
      <c r="A244" s="78">
        <v>12</v>
      </c>
      <c r="B244" s="50" t="s">
        <v>1207</v>
      </c>
      <c r="C244" s="51" t="s">
        <v>144</v>
      </c>
      <c r="D244" s="51" t="s">
        <v>291</v>
      </c>
      <c r="E244" s="52">
        <v>1</v>
      </c>
      <c r="F244" s="79" t="s">
        <v>446</v>
      </c>
      <c r="G244" s="80" t="s">
        <v>447</v>
      </c>
      <c r="H244" s="80" t="s">
        <v>755</v>
      </c>
      <c r="I244" s="81">
        <v>20041251001386</v>
      </c>
      <c r="J244" s="82" t="s">
        <v>798</v>
      </c>
      <c r="K244" s="82" t="s">
        <v>578</v>
      </c>
      <c r="L244" s="82" t="s">
        <v>343</v>
      </c>
      <c r="M244" s="82" t="s">
        <v>965</v>
      </c>
      <c r="N244" s="82" t="s">
        <v>345</v>
      </c>
      <c r="O244" s="83">
        <v>19890961916.139999</v>
      </c>
      <c r="P244" s="83">
        <v>1632505626.4000001</v>
      </c>
      <c r="Q244" s="83">
        <v>1464513491.6099999</v>
      </c>
      <c r="R244" s="83">
        <v>1516276187.28</v>
      </c>
      <c r="S244" s="17" t="s">
        <v>1546</v>
      </c>
      <c r="T244" s="83">
        <v>21471704846.869999</v>
      </c>
      <c r="U244" s="84" t="s">
        <v>346</v>
      </c>
      <c r="V244" s="46" t="s">
        <v>1890</v>
      </c>
      <c r="W244" s="85">
        <f>IF(OR(LEFT(I244,1)="7",LEFT(I244,1)="8"),VALUE(RIGHT(I244,3)),VALUE(RIGHT(I244,4)))</f>
        <v>1386</v>
      </c>
    </row>
    <row r="245" spans="1:25" s="38" customFormat="1" ht="20.25" customHeight="1" outlineLevel="3">
      <c r="A245" s="59"/>
      <c r="B245" s="87" t="s">
        <v>448</v>
      </c>
      <c r="C245" s="88"/>
      <c r="D245" s="88"/>
      <c r="E245" s="32">
        <f>SUBTOTAL(9,E246:E249)</f>
        <v>2</v>
      </c>
      <c r="F245" s="30"/>
      <c r="G245" s="30"/>
      <c r="H245" s="30"/>
      <c r="I245" s="33"/>
      <c r="J245" s="30"/>
      <c r="K245" s="30"/>
      <c r="L245" s="30"/>
      <c r="M245" s="30"/>
      <c r="N245" s="30"/>
      <c r="O245" s="76"/>
      <c r="P245" s="31"/>
      <c r="Q245" s="31"/>
      <c r="R245" s="31"/>
      <c r="S245" s="30"/>
      <c r="T245" s="31"/>
      <c r="U245" s="30"/>
      <c r="V245" s="60"/>
      <c r="W245" s="61"/>
      <c r="X245" s="39"/>
      <c r="Y245" s="39"/>
    </row>
    <row r="246" spans="1:25" s="35" customFormat="1" ht="20.25" customHeight="1" outlineLevel="1">
      <c r="A246" s="34"/>
      <c r="B246" s="89" t="s">
        <v>974</v>
      </c>
      <c r="C246" s="90" t="s">
        <v>972</v>
      </c>
      <c r="D246" s="90"/>
      <c r="E246" s="13">
        <f>SUBTOTAL(9,E247:E249)</f>
        <v>2</v>
      </c>
      <c r="F246" s="14"/>
      <c r="G246" s="14"/>
      <c r="H246" s="14"/>
      <c r="I246" s="15"/>
      <c r="J246" s="14"/>
      <c r="K246" s="14"/>
      <c r="L246" s="14"/>
      <c r="M246" s="14"/>
      <c r="N246" s="14"/>
      <c r="O246" s="16"/>
      <c r="P246" s="16"/>
      <c r="Q246" s="16"/>
      <c r="R246" s="16"/>
      <c r="S246" s="14"/>
      <c r="T246" s="16"/>
      <c r="U246" s="14"/>
      <c r="V246" s="29"/>
      <c r="W246" s="15"/>
      <c r="X246" s="38"/>
      <c r="Y246" s="39"/>
    </row>
    <row r="247" spans="1:25" s="36" customFormat="1" ht="20.25" customHeight="1" outlineLevel="2">
      <c r="A247" s="53"/>
      <c r="B247" s="91" t="s">
        <v>416</v>
      </c>
      <c r="C247" s="92"/>
      <c r="D247" s="92"/>
      <c r="E247" s="54">
        <f>SUBTOTAL(9,E248:E249)</f>
        <v>2</v>
      </c>
      <c r="F247" s="55"/>
      <c r="G247" s="55"/>
      <c r="H247" s="55"/>
      <c r="I247" s="56"/>
      <c r="J247" s="55"/>
      <c r="K247" s="55"/>
      <c r="L247" s="55"/>
      <c r="M247" s="55"/>
      <c r="N247" s="55"/>
      <c r="O247" s="57"/>
      <c r="P247" s="57"/>
      <c r="Q247" s="57"/>
      <c r="R247" s="57"/>
      <c r="S247" s="55"/>
      <c r="T247" s="57"/>
      <c r="U247" s="55"/>
      <c r="V247" s="58"/>
      <c r="W247" s="56"/>
      <c r="X247" s="35"/>
      <c r="Y247" s="39"/>
    </row>
    <row r="248" spans="1:25" s="86" customFormat="1" ht="159.75" customHeight="1">
      <c r="A248" s="78">
        <v>14</v>
      </c>
      <c r="B248" s="50" t="s">
        <v>448</v>
      </c>
      <c r="C248" s="51" t="s">
        <v>144</v>
      </c>
      <c r="D248" s="51" t="s">
        <v>291</v>
      </c>
      <c r="E248" s="52">
        <v>1</v>
      </c>
      <c r="F248" s="79" t="s">
        <v>434</v>
      </c>
      <c r="G248" s="80" t="s">
        <v>435</v>
      </c>
      <c r="H248" s="80" t="s">
        <v>435</v>
      </c>
      <c r="I248" s="81" t="s">
        <v>449</v>
      </c>
      <c r="J248" s="82" t="s">
        <v>450</v>
      </c>
      <c r="K248" s="82" t="s">
        <v>579</v>
      </c>
      <c r="L248" s="82" t="s">
        <v>1004</v>
      </c>
      <c r="M248" s="82" t="s">
        <v>571</v>
      </c>
      <c r="N248" s="82" t="s">
        <v>1125</v>
      </c>
      <c r="O248" s="83">
        <v>4578065.1500000004</v>
      </c>
      <c r="P248" s="83">
        <v>0</v>
      </c>
      <c r="Q248" s="83">
        <v>54048.61</v>
      </c>
      <c r="R248" s="83">
        <v>8120</v>
      </c>
      <c r="S248" s="17" t="s">
        <v>888</v>
      </c>
      <c r="T248" s="83">
        <v>4623993.76</v>
      </c>
      <c r="U248" s="84" t="s">
        <v>966</v>
      </c>
      <c r="V248" s="46" t="s">
        <v>1891</v>
      </c>
      <c r="W248" s="85">
        <f>IF(OR(LEFT(I248,1)="7",LEFT(I248,1)="8"),VALUE(RIGHT(I248,3)),VALUE(RIGHT(I248,4)))</f>
        <v>84</v>
      </c>
    </row>
    <row r="249" spans="1:25" s="86" customFormat="1" ht="159.75" customHeight="1">
      <c r="A249" s="78">
        <v>14</v>
      </c>
      <c r="B249" s="50" t="s">
        <v>448</v>
      </c>
      <c r="C249" s="51" t="s">
        <v>144</v>
      </c>
      <c r="D249" s="51" t="s">
        <v>291</v>
      </c>
      <c r="E249" s="52">
        <v>1</v>
      </c>
      <c r="F249" s="79" t="s">
        <v>434</v>
      </c>
      <c r="G249" s="80" t="s">
        <v>435</v>
      </c>
      <c r="H249" s="80" t="s">
        <v>435</v>
      </c>
      <c r="I249" s="81" t="s">
        <v>451</v>
      </c>
      <c r="J249" s="82" t="s">
        <v>452</v>
      </c>
      <c r="K249" s="82" t="s">
        <v>580</v>
      </c>
      <c r="L249" s="82" t="s">
        <v>1004</v>
      </c>
      <c r="M249" s="82" t="s">
        <v>571</v>
      </c>
      <c r="N249" s="82" t="s">
        <v>501</v>
      </c>
      <c r="O249" s="83">
        <v>65870265.700000003</v>
      </c>
      <c r="P249" s="83">
        <v>0</v>
      </c>
      <c r="Q249" s="83">
        <v>795628.47</v>
      </c>
      <c r="R249" s="83">
        <v>80798.7</v>
      </c>
      <c r="S249" s="17" t="s">
        <v>1162</v>
      </c>
      <c r="T249" s="83">
        <v>66585095.469999999</v>
      </c>
      <c r="U249" s="84" t="s">
        <v>966</v>
      </c>
      <c r="V249" s="46" t="s">
        <v>1547</v>
      </c>
      <c r="W249" s="85">
        <f>IF(OR(LEFT(I249,1)="7",LEFT(I249,1)="8"),VALUE(RIGHT(I249,3)),VALUE(RIGHT(I249,4)))</f>
        <v>99</v>
      </c>
    </row>
    <row r="250" spans="1:25" s="38" customFormat="1" ht="20.25" customHeight="1" outlineLevel="3">
      <c r="A250" s="59"/>
      <c r="B250" s="87" t="s">
        <v>453</v>
      </c>
      <c r="C250" s="88"/>
      <c r="D250" s="88"/>
      <c r="E250" s="32">
        <f>SUBTOTAL(9,E253:E264)</f>
        <v>8</v>
      </c>
      <c r="F250" s="30"/>
      <c r="G250" s="30"/>
      <c r="H250" s="30"/>
      <c r="I250" s="33"/>
      <c r="J250" s="30"/>
      <c r="K250" s="30"/>
      <c r="L250" s="30"/>
      <c r="M250" s="30"/>
      <c r="N250" s="30"/>
      <c r="O250" s="76"/>
      <c r="P250" s="31"/>
      <c r="Q250" s="31"/>
      <c r="R250" s="31"/>
      <c r="S250" s="30"/>
      <c r="T250" s="31"/>
      <c r="U250" s="30"/>
      <c r="V250" s="60"/>
      <c r="W250" s="61"/>
      <c r="X250" s="39"/>
      <c r="Y250" s="39"/>
    </row>
    <row r="251" spans="1:25" s="35" customFormat="1" ht="20.25" customHeight="1" outlineLevel="1">
      <c r="A251" s="34"/>
      <c r="B251" s="89" t="s">
        <v>974</v>
      </c>
      <c r="C251" s="90" t="s">
        <v>972</v>
      </c>
      <c r="D251" s="90"/>
      <c r="E251" s="13">
        <f>SUBTOTAL(9,E252:E258)</f>
        <v>6</v>
      </c>
      <c r="F251" s="14"/>
      <c r="G251" s="14"/>
      <c r="H251" s="14"/>
      <c r="I251" s="15"/>
      <c r="J251" s="14"/>
      <c r="K251" s="14"/>
      <c r="L251" s="14"/>
      <c r="M251" s="14"/>
      <c r="N251" s="14"/>
      <c r="O251" s="16"/>
      <c r="P251" s="16"/>
      <c r="Q251" s="16"/>
      <c r="R251" s="16"/>
      <c r="S251" s="14"/>
      <c r="T251" s="16"/>
      <c r="U251" s="14"/>
      <c r="V251" s="29"/>
      <c r="W251" s="15"/>
      <c r="X251" s="38"/>
      <c r="Y251" s="39"/>
    </row>
    <row r="252" spans="1:25" s="36" customFormat="1" ht="20.25" customHeight="1" outlineLevel="2">
      <c r="A252" s="53"/>
      <c r="B252" s="91" t="s">
        <v>416</v>
      </c>
      <c r="C252" s="92"/>
      <c r="D252" s="92"/>
      <c r="E252" s="54">
        <f>SUBTOTAL(9,E253:E258)</f>
        <v>6</v>
      </c>
      <c r="F252" s="55"/>
      <c r="G252" s="55"/>
      <c r="H252" s="55"/>
      <c r="I252" s="56"/>
      <c r="J252" s="55"/>
      <c r="K252" s="55"/>
      <c r="L252" s="55"/>
      <c r="M252" s="55"/>
      <c r="N252" s="55"/>
      <c r="O252" s="57"/>
      <c r="P252" s="57"/>
      <c r="Q252" s="57"/>
      <c r="R252" s="57"/>
      <c r="S252" s="55"/>
      <c r="T252" s="57"/>
      <c r="U252" s="55"/>
      <c r="V252" s="58"/>
      <c r="W252" s="56"/>
      <c r="X252" s="35"/>
      <c r="Y252" s="39"/>
    </row>
    <row r="253" spans="1:25" s="86" customFormat="1" ht="184.5" customHeight="1">
      <c r="A253" s="78">
        <v>15</v>
      </c>
      <c r="B253" s="50" t="s">
        <v>453</v>
      </c>
      <c r="C253" s="51" t="s">
        <v>144</v>
      </c>
      <c r="D253" s="51" t="s">
        <v>291</v>
      </c>
      <c r="E253" s="52">
        <v>1</v>
      </c>
      <c r="F253" s="79">
        <v>172</v>
      </c>
      <c r="G253" s="80" t="s">
        <v>454</v>
      </c>
      <c r="H253" s="80" t="s">
        <v>755</v>
      </c>
      <c r="I253" s="81" t="s">
        <v>455</v>
      </c>
      <c r="J253" s="82" t="s">
        <v>456</v>
      </c>
      <c r="K253" s="82" t="s">
        <v>457</v>
      </c>
      <c r="L253" s="82" t="s">
        <v>343</v>
      </c>
      <c r="M253" s="82" t="s">
        <v>207</v>
      </c>
      <c r="N253" s="82" t="s">
        <v>958</v>
      </c>
      <c r="O253" s="83">
        <v>12196020</v>
      </c>
      <c r="P253" s="83">
        <v>0</v>
      </c>
      <c r="Q253" s="83">
        <v>147888</v>
      </c>
      <c r="R253" s="83">
        <v>7337</v>
      </c>
      <c r="S253" s="17" t="s">
        <v>1374</v>
      </c>
      <c r="T253" s="83">
        <v>12336571</v>
      </c>
      <c r="U253" s="84" t="s">
        <v>346</v>
      </c>
      <c r="V253" s="46" t="s">
        <v>1892</v>
      </c>
      <c r="W253" s="85">
        <f t="shared" ref="W253:W258" si="8">IF(OR(LEFT(I253,1)="7",LEFT(I253,1)="8"),VALUE(RIGHT(I253,3)),VALUE(RIGHT(I253,4)))</f>
        <v>161</v>
      </c>
    </row>
    <row r="254" spans="1:25" s="86" customFormat="1" ht="192" customHeight="1">
      <c r="A254" s="78">
        <v>15</v>
      </c>
      <c r="B254" s="50" t="s">
        <v>453</v>
      </c>
      <c r="C254" s="51" t="s">
        <v>144</v>
      </c>
      <c r="D254" s="51" t="s">
        <v>291</v>
      </c>
      <c r="E254" s="52">
        <v>1</v>
      </c>
      <c r="F254" s="79">
        <v>172</v>
      </c>
      <c r="G254" s="80" t="s">
        <v>454</v>
      </c>
      <c r="H254" s="80" t="s">
        <v>755</v>
      </c>
      <c r="I254" s="81" t="s">
        <v>458</v>
      </c>
      <c r="J254" s="82" t="s">
        <v>459</v>
      </c>
      <c r="K254" s="82" t="s">
        <v>86</v>
      </c>
      <c r="L254" s="82" t="s">
        <v>343</v>
      </c>
      <c r="M254" s="82" t="s">
        <v>207</v>
      </c>
      <c r="N254" s="82" t="s">
        <v>345</v>
      </c>
      <c r="O254" s="83">
        <v>32618737</v>
      </c>
      <c r="P254" s="83">
        <v>0</v>
      </c>
      <c r="Q254" s="83">
        <v>394433</v>
      </c>
      <c r="R254" s="83">
        <v>20675</v>
      </c>
      <c r="S254" s="17" t="s">
        <v>1376</v>
      </c>
      <c r="T254" s="83">
        <v>956270040</v>
      </c>
      <c r="U254" s="84" t="s">
        <v>966</v>
      </c>
      <c r="V254" s="46" t="s">
        <v>1893</v>
      </c>
      <c r="W254" s="85">
        <f t="shared" si="8"/>
        <v>162</v>
      </c>
    </row>
    <row r="255" spans="1:25" s="86" customFormat="1" ht="263.25" customHeight="1">
      <c r="A255" s="78">
        <v>15</v>
      </c>
      <c r="B255" s="50" t="s">
        <v>453</v>
      </c>
      <c r="C255" s="51" t="s">
        <v>144</v>
      </c>
      <c r="D255" s="51" t="s">
        <v>291</v>
      </c>
      <c r="E255" s="52">
        <v>1</v>
      </c>
      <c r="F255" s="79">
        <v>172</v>
      </c>
      <c r="G255" s="80" t="s">
        <v>454</v>
      </c>
      <c r="H255" s="80" t="s">
        <v>755</v>
      </c>
      <c r="I255" s="81" t="s">
        <v>87</v>
      </c>
      <c r="J255" s="82" t="s">
        <v>88</v>
      </c>
      <c r="K255" s="82" t="s">
        <v>889</v>
      </c>
      <c r="L255" s="82" t="s">
        <v>343</v>
      </c>
      <c r="M255" s="82" t="s">
        <v>207</v>
      </c>
      <c r="N255" s="82" t="s">
        <v>345</v>
      </c>
      <c r="O255" s="83">
        <v>1</v>
      </c>
      <c r="P255" s="83">
        <v>0</v>
      </c>
      <c r="Q255" s="83">
        <v>0</v>
      </c>
      <c r="R255" s="83">
        <v>0</v>
      </c>
      <c r="S255" s="17" t="s">
        <v>1377</v>
      </c>
      <c r="T255" s="83">
        <v>1</v>
      </c>
      <c r="U255" s="84" t="s">
        <v>346</v>
      </c>
      <c r="V255" s="46" t="s">
        <v>1894</v>
      </c>
      <c r="W255" s="85">
        <f t="shared" si="8"/>
        <v>163</v>
      </c>
    </row>
    <row r="256" spans="1:25" s="86" customFormat="1" ht="159.75" customHeight="1">
      <c r="A256" s="78">
        <v>15</v>
      </c>
      <c r="B256" s="50" t="s">
        <v>453</v>
      </c>
      <c r="C256" s="51" t="s">
        <v>144</v>
      </c>
      <c r="D256" s="51" t="s">
        <v>291</v>
      </c>
      <c r="E256" s="52">
        <v>1</v>
      </c>
      <c r="F256" s="79">
        <v>410</v>
      </c>
      <c r="G256" s="80" t="s">
        <v>890</v>
      </c>
      <c r="H256" s="80" t="s">
        <v>755</v>
      </c>
      <c r="I256" s="81">
        <v>20021530001264</v>
      </c>
      <c r="J256" s="82" t="s">
        <v>891</v>
      </c>
      <c r="K256" s="82" t="s">
        <v>892</v>
      </c>
      <c r="L256" s="82" t="s">
        <v>343</v>
      </c>
      <c r="M256" s="82" t="s">
        <v>207</v>
      </c>
      <c r="N256" s="82" t="s">
        <v>345</v>
      </c>
      <c r="O256" s="83">
        <v>0</v>
      </c>
      <c r="P256" s="83">
        <v>0</v>
      </c>
      <c r="Q256" s="83">
        <v>0</v>
      </c>
      <c r="R256" s="83">
        <v>0</v>
      </c>
      <c r="S256" s="17" t="s">
        <v>1357</v>
      </c>
      <c r="T256" s="83">
        <v>0</v>
      </c>
      <c r="U256" s="84" t="s">
        <v>966</v>
      </c>
      <c r="V256" s="46" t="s">
        <v>1895</v>
      </c>
      <c r="W256" s="85">
        <f t="shared" si="8"/>
        <v>1264</v>
      </c>
    </row>
    <row r="257" spans="1:25" s="86" customFormat="1" ht="186" customHeight="1">
      <c r="A257" s="78">
        <v>15</v>
      </c>
      <c r="B257" s="50" t="s">
        <v>453</v>
      </c>
      <c r="C257" s="51" t="s">
        <v>144</v>
      </c>
      <c r="D257" s="51" t="s">
        <v>291</v>
      </c>
      <c r="E257" s="52">
        <v>1</v>
      </c>
      <c r="F257" s="79">
        <v>410</v>
      </c>
      <c r="G257" s="80" t="s">
        <v>890</v>
      </c>
      <c r="H257" s="80" t="s">
        <v>755</v>
      </c>
      <c r="I257" s="81">
        <v>20021541001263</v>
      </c>
      <c r="J257" s="82" t="s">
        <v>893</v>
      </c>
      <c r="K257" s="82" t="s">
        <v>894</v>
      </c>
      <c r="L257" s="82" t="s">
        <v>343</v>
      </c>
      <c r="M257" s="82" t="s">
        <v>344</v>
      </c>
      <c r="N257" s="82" t="s">
        <v>345</v>
      </c>
      <c r="O257" s="83">
        <v>0</v>
      </c>
      <c r="P257" s="83">
        <v>0</v>
      </c>
      <c r="Q257" s="83">
        <v>0</v>
      </c>
      <c r="R257" s="83">
        <v>0</v>
      </c>
      <c r="S257" s="17" t="s">
        <v>780</v>
      </c>
      <c r="T257" s="83">
        <v>0</v>
      </c>
      <c r="U257" s="84" t="s">
        <v>966</v>
      </c>
      <c r="V257" s="46" t="s">
        <v>1548</v>
      </c>
      <c r="W257" s="85">
        <f t="shared" si="8"/>
        <v>1263</v>
      </c>
    </row>
    <row r="258" spans="1:25" s="86" customFormat="1" ht="186" customHeight="1">
      <c r="A258" s="78">
        <v>15</v>
      </c>
      <c r="B258" s="50" t="s">
        <v>453</v>
      </c>
      <c r="C258" s="51" t="s">
        <v>144</v>
      </c>
      <c r="D258" s="51" t="s">
        <v>291</v>
      </c>
      <c r="E258" s="52">
        <v>1</v>
      </c>
      <c r="F258" s="79" t="s">
        <v>895</v>
      </c>
      <c r="G258" s="80" t="s">
        <v>896</v>
      </c>
      <c r="H258" s="80" t="s">
        <v>983</v>
      </c>
      <c r="I258" s="81" t="s">
        <v>897</v>
      </c>
      <c r="J258" s="82" t="s">
        <v>898</v>
      </c>
      <c r="K258" s="82" t="s">
        <v>899</v>
      </c>
      <c r="L258" s="82" t="s">
        <v>1004</v>
      </c>
      <c r="M258" s="82" t="s">
        <v>900</v>
      </c>
      <c r="N258" s="82" t="s">
        <v>953</v>
      </c>
      <c r="O258" s="83">
        <v>100468578.48</v>
      </c>
      <c r="P258" s="83">
        <v>0</v>
      </c>
      <c r="Q258" s="83">
        <v>0</v>
      </c>
      <c r="R258" s="83">
        <v>0</v>
      </c>
      <c r="S258" s="17" t="s">
        <v>1549</v>
      </c>
      <c r="T258" s="83">
        <v>100468578.48</v>
      </c>
      <c r="U258" s="84" t="s">
        <v>966</v>
      </c>
      <c r="V258" s="46" t="s">
        <v>1896</v>
      </c>
      <c r="W258" s="85">
        <f t="shared" si="8"/>
        <v>755</v>
      </c>
    </row>
    <row r="259" spans="1:25" s="35" customFormat="1" ht="20.25" customHeight="1" outlineLevel="1">
      <c r="A259" s="68"/>
      <c r="B259" s="95" t="s">
        <v>418</v>
      </c>
      <c r="C259" s="96"/>
      <c r="D259" s="96"/>
      <c r="E259" s="69">
        <f>SUBTOTAL(9,E260:E261)</f>
        <v>1</v>
      </c>
      <c r="F259" s="70"/>
      <c r="G259" s="70"/>
      <c r="H259" s="70"/>
      <c r="I259" s="71"/>
      <c r="J259" s="70"/>
      <c r="K259" s="70"/>
      <c r="L259" s="70"/>
      <c r="M259" s="70"/>
      <c r="N259" s="70"/>
      <c r="O259" s="72"/>
      <c r="P259" s="72"/>
      <c r="Q259" s="72"/>
      <c r="R259" s="72"/>
      <c r="S259" s="70"/>
      <c r="T259" s="72"/>
      <c r="U259" s="70"/>
      <c r="V259" s="73"/>
      <c r="W259" s="71"/>
      <c r="X259" s="39"/>
      <c r="Y259" s="39"/>
    </row>
    <row r="260" spans="1:25" s="36" customFormat="1" ht="20.25" customHeight="1" outlineLevel="2">
      <c r="A260" s="53"/>
      <c r="B260" s="91" t="s">
        <v>416</v>
      </c>
      <c r="C260" s="92"/>
      <c r="D260" s="92"/>
      <c r="E260" s="54">
        <f>SUBTOTAL(9,E261)</f>
        <v>1</v>
      </c>
      <c r="F260" s="55"/>
      <c r="G260" s="55"/>
      <c r="H260" s="55"/>
      <c r="I260" s="56"/>
      <c r="J260" s="55"/>
      <c r="K260" s="55"/>
      <c r="L260" s="55"/>
      <c r="M260" s="55"/>
      <c r="N260" s="55"/>
      <c r="O260" s="57"/>
      <c r="P260" s="57"/>
      <c r="Q260" s="57"/>
      <c r="R260" s="57"/>
      <c r="S260" s="55"/>
      <c r="T260" s="57"/>
      <c r="U260" s="55"/>
      <c r="V260" s="58"/>
      <c r="W260" s="56"/>
      <c r="X260" s="35"/>
      <c r="Y260" s="39"/>
    </row>
    <row r="261" spans="1:25" s="86" customFormat="1" ht="208.5" customHeight="1">
      <c r="A261" s="78">
        <v>15</v>
      </c>
      <c r="B261" s="50" t="s">
        <v>453</v>
      </c>
      <c r="C261" s="51" t="s">
        <v>96</v>
      </c>
      <c r="D261" s="51" t="s">
        <v>291</v>
      </c>
      <c r="E261" s="52">
        <v>1</v>
      </c>
      <c r="F261" s="79" t="s">
        <v>895</v>
      </c>
      <c r="G261" s="80" t="s">
        <v>896</v>
      </c>
      <c r="H261" s="80" t="s">
        <v>896</v>
      </c>
      <c r="I261" s="81" t="s">
        <v>901</v>
      </c>
      <c r="J261" s="82" t="s">
        <v>902</v>
      </c>
      <c r="K261" s="82" t="s">
        <v>903</v>
      </c>
      <c r="L261" s="82" t="s">
        <v>773</v>
      </c>
      <c r="M261" s="82" t="s">
        <v>896</v>
      </c>
      <c r="N261" s="82" t="s">
        <v>953</v>
      </c>
      <c r="O261" s="83">
        <v>4360700</v>
      </c>
      <c r="P261" s="83">
        <v>0</v>
      </c>
      <c r="Q261" s="83">
        <v>0</v>
      </c>
      <c r="R261" s="83">
        <v>0</v>
      </c>
      <c r="S261" s="17" t="s">
        <v>1550</v>
      </c>
      <c r="T261" s="83">
        <v>4360700</v>
      </c>
      <c r="U261" s="84" t="s">
        <v>966</v>
      </c>
      <c r="V261" s="46" t="s">
        <v>1897</v>
      </c>
      <c r="W261" s="85">
        <f>IF(OR(LEFT(I261,1)="7",LEFT(I261,1)="8"),VALUE(RIGHT(I261,3)),VALUE(RIGHT(I261,4)))</f>
        <v>32</v>
      </c>
    </row>
    <row r="262" spans="1:25" s="35" customFormat="1" ht="20.25" customHeight="1" outlineLevel="1">
      <c r="A262" s="68"/>
      <c r="B262" s="95" t="s">
        <v>420</v>
      </c>
      <c r="C262" s="96"/>
      <c r="D262" s="96"/>
      <c r="E262" s="69">
        <f>SUBTOTAL(9,E263:E264)</f>
        <v>1</v>
      </c>
      <c r="F262" s="70"/>
      <c r="G262" s="70"/>
      <c r="H262" s="70"/>
      <c r="I262" s="71"/>
      <c r="J262" s="70"/>
      <c r="K262" s="70"/>
      <c r="L262" s="70"/>
      <c r="M262" s="70"/>
      <c r="N262" s="70"/>
      <c r="O262" s="72"/>
      <c r="P262" s="72"/>
      <c r="Q262" s="72"/>
      <c r="R262" s="72"/>
      <c r="S262" s="70"/>
      <c r="T262" s="72"/>
      <c r="U262" s="70"/>
      <c r="V262" s="73"/>
      <c r="W262" s="71"/>
      <c r="X262" s="39"/>
      <c r="Y262" s="39"/>
    </row>
    <row r="263" spans="1:25" s="36" customFormat="1" ht="20.25" customHeight="1" outlineLevel="2">
      <c r="A263" s="53"/>
      <c r="B263" s="91" t="s">
        <v>416</v>
      </c>
      <c r="C263" s="92"/>
      <c r="D263" s="92"/>
      <c r="E263" s="54">
        <f>SUBTOTAL(9,E264)</f>
        <v>1</v>
      </c>
      <c r="F263" s="55"/>
      <c r="G263" s="55"/>
      <c r="H263" s="55"/>
      <c r="I263" s="56"/>
      <c r="J263" s="55"/>
      <c r="K263" s="55"/>
      <c r="L263" s="55"/>
      <c r="M263" s="55"/>
      <c r="N263" s="55"/>
      <c r="O263" s="57"/>
      <c r="P263" s="57"/>
      <c r="Q263" s="57"/>
      <c r="R263" s="57"/>
      <c r="S263" s="55"/>
      <c r="T263" s="57"/>
      <c r="U263" s="55"/>
      <c r="V263" s="58"/>
      <c r="W263" s="56"/>
      <c r="X263" s="35"/>
      <c r="Y263" s="39"/>
    </row>
    <row r="264" spans="1:25" s="86" customFormat="1" ht="182.25" customHeight="1">
      <c r="A264" s="78">
        <v>15</v>
      </c>
      <c r="B264" s="50" t="s">
        <v>453</v>
      </c>
      <c r="C264" s="51" t="s">
        <v>237</v>
      </c>
      <c r="D264" s="51" t="s">
        <v>291</v>
      </c>
      <c r="E264" s="52">
        <v>1</v>
      </c>
      <c r="F264" s="79">
        <v>410</v>
      </c>
      <c r="G264" s="80" t="s">
        <v>890</v>
      </c>
      <c r="H264" s="80" t="s">
        <v>890</v>
      </c>
      <c r="I264" s="81">
        <v>700015400038</v>
      </c>
      <c r="J264" s="82" t="s">
        <v>904</v>
      </c>
      <c r="K264" s="82" t="s">
        <v>675</v>
      </c>
      <c r="L264" s="82" t="s">
        <v>1004</v>
      </c>
      <c r="M264" s="82" t="s">
        <v>602</v>
      </c>
      <c r="N264" s="82" t="s">
        <v>345</v>
      </c>
      <c r="O264" s="83">
        <v>10237862</v>
      </c>
      <c r="P264" s="83">
        <v>32013131</v>
      </c>
      <c r="Q264" s="83">
        <v>437011</v>
      </c>
      <c r="R264" s="83">
        <v>9645816</v>
      </c>
      <c r="S264" s="17" t="s">
        <v>1373</v>
      </c>
      <c r="T264" s="83">
        <v>34509225</v>
      </c>
      <c r="U264" s="84" t="s">
        <v>966</v>
      </c>
      <c r="V264" s="46" t="s">
        <v>1898</v>
      </c>
      <c r="W264" s="85">
        <f>IF(OR(LEFT(I264,1)="7",LEFT(I264,1)="8"),VALUE(RIGHT(I264,3)),VALUE(RIGHT(I264,4)))</f>
        <v>38</v>
      </c>
    </row>
    <row r="265" spans="1:25" s="38" customFormat="1" ht="28.5" customHeight="1" outlineLevel="3">
      <c r="A265" s="59"/>
      <c r="B265" s="87" t="s">
        <v>905</v>
      </c>
      <c r="C265" s="88"/>
      <c r="D265" s="88"/>
      <c r="E265" s="32">
        <f>SUBTOTAL(9,E268:E282)</f>
        <v>9</v>
      </c>
      <c r="F265" s="30"/>
      <c r="G265" s="30"/>
      <c r="H265" s="30"/>
      <c r="I265" s="33"/>
      <c r="J265" s="30"/>
      <c r="K265" s="30"/>
      <c r="L265" s="30"/>
      <c r="M265" s="30"/>
      <c r="N265" s="30"/>
      <c r="O265" s="76"/>
      <c r="P265" s="31"/>
      <c r="Q265" s="31"/>
      <c r="R265" s="31"/>
      <c r="S265" s="30"/>
      <c r="T265" s="31"/>
      <c r="U265" s="30"/>
      <c r="V265" s="60"/>
      <c r="W265" s="61"/>
      <c r="X265" s="39"/>
      <c r="Y265" s="39"/>
    </row>
    <row r="266" spans="1:25" s="35" customFormat="1" ht="20.25" customHeight="1" outlineLevel="1">
      <c r="A266" s="34"/>
      <c r="B266" s="89" t="s">
        <v>974</v>
      </c>
      <c r="C266" s="90" t="s">
        <v>972</v>
      </c>
      <c r="D266" s="90"/>
      <c r="E266" s="13">
        <f>SUBTOTAL(9,E268:E274)</f>
        <v>5</v>
      </c>
      <c r="F266" s="14"/>
      <c r="G266" s="14"/>
      <c r="H266" s="14"/>
      <c r="I266" s="15"/>
      <c r="J266" s="14"/>
      <c r="K266" s="14"/>
      <c r="L266" s="14"/>
      <c r="M266" s="14"/>
      <c r="N266" s="14"/>
      <c r="O266" s="16"/>
      <c r="P266" s="16"/>
      <c r="Q266" s="16"/>
      <c r="R266" s="16"/>
      <c r="S266" s="14"/>
      <c r="T266" s="16"/>
      <c r="U266" s="14"/>
      <c r="V266" s="29"/>
      <c r="W266" s="15"/>
      <c r="X266" s="38"/>
      <c r="Y266" s="39"/>
    </row>
    <row r="267" spans="1:25" s="36" customFormat="1" ht="20.25" customHeight="1" outlineLevel="2">
      <c r="A267" s="53"/>
      <c r="B267" s="91" t="s">
        <v>416</v>
      </c>
      <c r="C267" s="92"/>
      <c r="D267" s="92"/>
      <c r="E267" s="54">
        <f>SUBTOTAL(9,E268:E268)</f>
        <v>1</v>
      </c>
      <c r="F267" s="55"/>
      <c r="G267" s="55"/>
      <c r="H267" s="55"/>
      <c r="I267" s="56"/>
      <c r="J267" s="55"/>
      <c r="K267" s="55"/>
      <c r="L267" s="55"/>
      <c r="M267" s="55"/>
      <c r="N267" s="55"/>
      <c r="O267" s="57"/>
      <c r="P267" s="57"/>
      <c r="Q267" s="57"/>
      <c r="R267" s="57"/>
      <c r="S267" s="55"/>
      <c r="T267" s="57"/>
      <c r="U267" s="55"/>
      <c r="V267" s="58"/>
      <c r="W267" s="56"/>
      <c r="X267" s="35"/>
      <c r="Y267" s="39"/>
    </row>
    <row r="268" spans="1:25" s="86" customFormat="1" ht="193.5" customHeight="1">
      <c r="A268" s="78">
        <v>16</v>
      </c>
      <c r="B268" s="50" t="s">
        <v>905</v>
      </c>
      <c r="C268" s="51" t="s">
        <v>144</v>
      </c>
      <c r="D268" s="51" t="s">
        <v>291</v>
      </c>
      <c r="E268" s="52">
        <v>1</v>
      </c>
      <c r="F268" s="79">
        <v>710</v>
      </c>
      <c r="G268" s="80" t="s">
        <v>1316</v>
      </c>
      <c r="H268" s="80" t="s">
        <v>755</v>
      </c>
      <c r="I268" s="81">
        <v>20071671001465</v>
      </c>
      <c r="J268" s="82" t="s">
        <v>293</v>
      </c>
      <c r="K268" s="82" t="s">
        <v>292</v>
      </c>
      <c r="L268" s="82" t="s">
        <v>343</v>
      </c>
      <c r="M268" s="82" t="s">
        <v>965</v>
      </c>
      <c r="N268" s="82" t="s">
        <v>953</v>
      </c>
      <c r="O268" s="83">
        <v>8882057.2699999996</v>
      </c>
      <c r="P268" s="83">
        <v>0</v>
      </c>
      <c r="Q268" s="83">
        <v>101917.06</v>
      </c>
      <c r="R268" s="83">
        <v>408.25</v>
      </c>
      <c r="S268" s="17" t="s">
        <v>1551</v>
      </c>
      <c r="T268" s="83">
        <v>8983566.0800000001</v>
      </c>
      <c r="U268" s="84" t="s">
        <v>346</v>
      </c>
      <c r="V268" s="46" t="s">
        <v>1899</v>
      </c>
      <c r="W268" s="85">
        <f>IF(OR(LEFT(I268,1)="7",LEFT(I268,1)="8"),VALUE(RIGHT(I268,3)),VALUE(RIGHT(I268,4)))</f>
        <v>1465</v>
      </c>
    </row>
    <row r="269" spans="1:25" s="36" customFormat="1" ht="20.25" customHeight="1" outlineLevel="2">
      <c r="A269" s="62"/>
      <c r="B269" s="93" t="s">
        <v>417</v>
      </c>
      <c r="C269" s="94"/>
      <c r="D269" s="94"/>
      <c r="E269" s="63">
        <f>SUBTOTAL(9,E270)</f>
        <v>1</v>
      </c>
      <c r="F269" s="64"/>
      <c r="G269" s="64"/>
      <c r="H269" s="64"/>
      <c r="I269" s="65"/>
      <c r="J269" s="64"/>
      <c r="K269" s="64"/>
      <c r="L269" s="64"/>
      <c r="M269" s="64"/>
      <c r="N269" s="64"/>
      <c r="O269" s="66"/>
      <c r="P269" s="66"/>
      <c r="Q269" s="66"/>
      <c r="R269" s="66"/>
      <c r="S269" s="64"/>
      <c r="T269" s="66"/>
      <c r="U269" s="64"/>
      <c r="V269" s="67"/>
      <c r="W269" s="65"/>
      <c r="X269" s="39"/>
      <c r="Y269" s="39"/>
    </row>
    <row r="270" spans="1:25" s="86" customFormat="1" ht="242.25" customHeight="1">
      <c r="A270" s="78">
        <v>16</v>
      </c>
      <c r="B270" s="50" t="s">
        <v>905</v>
      </c>
      <c r="C270" s="51" t="s">
        <v>144</v>
      </c>
      <c r="D270" s="51" t="s">
        <v>768</v>
      </c>
      <c r="E270" s="52">
        <v>1</v>
      </c>
      <c r="F270" s="79" t="s">
        <v>606</v>
      </c>
      <c r="G270" s="80" t="s">
        <v>781</v>
      </c>
      <c r="H270" s="80" t="s">
        <v>1129</v>
      </c>
      <c r="I270" s="81" t="s">
        <v>1130</v>
      </c>
      <c r="J270" s="82" t="s">
        <v>1306</v>
      </c>
      <c r="K270" s="82" t="s">
        <v>1307</v>
      </c>
      <c r="L270" s="82" t="s">
        <v>343</v>
      </c>
      <c r="M270" s="82" t="s">
        <v>965</v>
      </c>
      <c r="N270" s="82" t="s">
        <v>953</v>
      </c>
      <c r="O270" s="83">
        <v>5237853883.1999998</v>
      </c>
      <c r="P270" s="83">
        <v>933360163</v>
      </c>
      <c r="Q270" s="83">
        <v>64572092.780000001</v>
      </c>
      <c r="R270" s="83">
        <v>449383184.56999999</v>
      </c>
      <c r="S270" s="17" t="s">
        <v>1552</v>
      </c>
      <c r="T270" s="83">
        <v>5786402954.4099998</v>
      </c>
      <c r="U270" s="84" t="s">
        <v>346</v>
      </c>
      <c r="V270" s="46" t="s">
        <v>1900</v>
      </c>
      <c r="W270" s="85">
        <f>IF(OR(LEFT(I270,1)="7",LEFT(I270,1)="8"),VALUE(RIGHT(I270,3)),VALUE(RIGHT(I270,4)))</f>
        <v>68</v>
      </c>
    </row>
    <row r="271" spans="1:25" s="36" customFormat="1" ht="20.25" customHeight="1" outlineLevel="2">
      <c r="A271" s="62"/>
      <c r="B271" s="93" t="s">
        <v>419</v>
      </c>
      <c r="C271" s="94"/>
      <c r="D271" s="94"/>
      <c r="E271" s="63">
        <f>SUBTOTAL(9,E272:E274)</f>
        <v>3</v>
      </c>
      <c r="F271" s="64"/>
      <c r="G271" s="64"/>
      <c r="H271" s="64"/>
      <c r="I271" s="65"/>
      <c r="J271" s="64"/>
      <c r="K271" s="64"/>
      <c r="L271" s="64"/>
      <c r="M271" s="64"/>
      <c r="N271" s="64"/>
      <c r="O271" s="66"/>
      <c r="P271" s="66"/>
      <c r="Q271" s="66"/>
      <c r="R271" s="66"/>
      <c r="S271" s="64"/>
      <c r="T271" s="66"/>
      <c r="U271" s="64"/>
      <c r="V271" s="67"/>
      <c r="W271" s="65"/>
      <c r="X271" s="39"/>
      <c r="Y271" s="39"/>
    </row>
    <row r="272" spans="1:25" s="86" customFormat="1" ht="257.25" customHeight="1">
      <c r="A272" s="78">
        <v>16</v>
      </c>
      <c r="B272" s="50" t="s">
        <v>905</v>
      </c>
      <c r="C272" s="51" t="s">
        <v>144</v>
      </c>
      <c r="D272" s="51" t="s">
        <v>1127</v>
      </c>
      <c r="E272" s="52">
        <v>1</v>
      </c>
      <c r="F272" s="79">
        <v>100</v>
      </c>
      <c r="G272" s="80" t="s">
        <v>1553</v>
      </c>
      <c r="H272" s="80" t="s">
        <v>1135</v>
      </c>
      <c r="I272" s="81" t="s">
        <v>1136</v>
      </c>
      <c r="J272" s="82" t="s">
        <v>1137</v>
      </c>
      <c r="K272" s="82" t="s">
        <v>714</v>
      </c>
      <c r="L272" s="82" t="s">
        <v>343</v>
      </c>
      <c r="M272" s="82" t="s">
        <v>344</v>
      </c>
      <c r="N272" s="82" t="s">
        <v>345</v>
      </c>
      <c r="O272" s="83">
        <v>53974696</v>
      </c>
      <c r="P272" s="83">
        <v>48420000</v>
      </c>
      <c r="Q272" s="83">
        <v>21517</v>
      </c>
      <c r="R272" s="83">
        <v>13993528</v>
      </c>
      <c r="S272" s="17" t="s">
        <v>1554</v>
      </c>
      <c r="T272" s="83">
        <v>88422685</v>
      </c>
      <c r="U272" s="84" t="s">
        <v>346</v>
      </c>
      <c r="V272" s="46" t="s">
        <v>1901</v>
      </c>
      <c r="W272" s="85">
        <f>IF(OR(LEFT(I272,1)="7",LEFT(I272,1)="8"),VALUE(RIGHT(I272,3)),VALUE(RIGHT(I272,4)))</f>
        <v>144</v>
      </c>
    </row>
    <row r="273" spans="1:25" s="86" customFormat="1" ht="231" customHeight="1">
      <c r="A273" s="78">
        <v>16</v>
      </c>
      <c r="B273" s="50" t="s">
        <v>905</v>
      </c>
      <c r="C273" s="51" t="s">
        <v>144</v>
      </c>
      <c r="D273" s="51" t="s">
        <v>1127</v>
      </c>
      <c r="E273" s="52">
        <v>1</v>
      </c>
      <c r="F273" s="79" t="s">
        <v>606</v>
      </c>
      <c r="G273" s="80" t="s">
        <v>781</v>
      </c>
      <c r="H273" s="80" t="s">
        <v>713</v>
      </c>
      <c r="I273" s="81" t="s">
        <v>906</v>
      </c>
      <c r="J273" s="82" t="s">
        <v>907</v>
      </c>
      <c r="K273" s="82" t="s">
        <v>13</v>
      </c>
      <c r="L273" s="82" t="s">
        <v>343</v>
      </c>
      <c r="M273" s="82" t="s">
        <v>838</v>
      </c>
      <c r="N273" s="82" t="s">
        <v>958</v>
      </c>
      <c r="O273" s="83">
        <v>77728786.25</v>
      </c>
      <c r="P273" s="83">
        <v>74381817.620000005</v>
      </c>
      <c r="Q273" s="83">
        <v>93437.6</v>
      </c>
      <c r="R273" s="83">
        <v>1981366.95</v>
      </c>
      <c r="S273" s="17" t="s">
        <v>1555</v>
      </c>
      <c r="T273" s="83">
        <v>150222674.52000001</v>
      </c>
      <c r="U273" s="84" t="s">
        <v>346</v>
      </c>
      <c r="V273" s="46" t="s">
        <v>1902</v>
      </c>
      <c r="W273" s="85">
        <f>IF(OR(LEFT(I273,1)="7",LEFT(I273,1)="8"),VALUE(RIGHT(I273,3)),VALUE(RIGHT(I273,4)))</f>
        <v>1220</v>
      </c>
    </row>
    <row r="274" spans="1:25" s="86" customFormat="1" ht="269.25" customHeight="1">
      <c r="A274" s="78">
        <v>16</v>
      </c>
      <c r="B274" s="50" t="s">
        <v>905</v>
      </c>
      <c r="C274" s="51" t="s">
        <v>144</v>
      </c>
      <c r="D274" s="51" t="s">
        <v>1127</v>
      </c>
      <c r="E274" s="52">
        <v>1</v>
      </c>
      <c r="F274" s="79" t="s">
        <v>1556</v>
      </c>
      <c r="G274" s="80" t="s">
        <v>1557</v>
      </c>
      <c r="H274" s="80" t="s">
        <v>858</v>
      </c>
      <c r="I274" s="81">
        <v>20061651101444</v>
      </c>
      <c r="J274" s="82" t="s">
        <v>547</v>
      </c>
      <c r="K274" s="82" t="s">
        <v>711</v>
      </c>
      <c r="L274" s="82" t="s">
        <v>773</v>
      </c>
      <c r="M274" s="82" t="s">
        <v>712</v>
      </c>
      <c r="N274" s="82" t="s">
        <v>958</v>
      </c>
      <c r="O274" s="83">
        <v>20545930.219999999</v>
      </c>
      <c r="P274" s="83">
        <v>0</v>
      </c>
      <c r="Q274" s="83">
        <v>55767.74</v>
      </c>
      <c r="R274" s="83">
        <v>18756808.77</v>
      </c>
      <c r="S274" s="17" t="s">
        <v>1558</v>
      </c>
      <c r="T274" s="83">
        <v>1844889.19</v>
      </c>
      <c r="U274" s="84" t="s">
        <v>346</v>
      </c>
      <c r="V274" s="46" t="s">
        <v>1903</v>
      </c>
      <c r="W274" s="85">
        <f>IF(OR(LEFT(I274,1)="7",LEFT(I274,1)="8"),VALUE(RIGHT(I274,3)),VALUE(RIGHT(I274,4)))</f>
        <v>1444</v>
      </c>
    </row>
    <row r="275" spans="1:25" s="35" customFormat="1" ht="20.25" customHeight="1" outlineLevel="1">
      <c r="A275" s="68"/>
      <c r="B275" s="95" t="s">
        <v>418</v>
      </c>
      <c r="C275" s="96"/>
      <c r="D275" s="96"/>
      <c r="E275" s="69">
        <f>SUBTOTAL(9,E277:E279)</f>
        <v>3</v>
      </c>
      <c r="F275" s="70"/>
      <c r="G275" s="70"/>
      <c r="H275" s="70"/>
      <c r="I275" s="71"/>
      <c r="J275" s="70"/>
      <c r="K275" s="70"/>
      <c r="L275" s="70"/>
      <c r="M275" s="70"/>
      <c r="N275" s="70"/>
      <c r="O275" s="72"/>
      <c r="P275" s="72"/>
      <c r="Q275" s="72"/>
      <c r="R275" s="72"/>
      <c r="S275" s="70"/>
      <c r="T275" s="72"/>
      <c r="U275" s="70"/>
      <c r="V275" s="73"/>
      <c r="W275" s="71"/>
      <c r="X275" s="39"/>
      <c r="Y275" s="39"/>
    </row>
    <row r="276" spans="1:25" s="36" customFormat="1" ht="20.25" customHeight="1" outlineLevel="2">
      <c r="A276" s="53"/>
      <c r="B276" s="91" t="s">
        <v>416</v>
      </c>
      <c r="C276" s="92"/>
      <c r="D276" s="92"/>
      <c r="E276" s="54">
        <f>SUBTOTAL(9,E277:E279)</f>
        <v>3</v>
      </c>
      <c r="F276" s="55"/>
      <c r="G276" s="55"/>
      <c r="H276" s="55"/>
      <c r="I276" s="56"/>
      <c r="J276" s="55"/>
      <c r="K276" s="55"/>
      <c r="L276" s="55"/>
      <c r="M276" s="55"/>
      <c r="N276" s="55"/>
      <c r="O276" s="57"/>
      <c r="P276" s="57"/>
      <c r="Q276" s="57"/>
      <c r="R276" s="57"/>
      <c r="S276" s="55"/>
      <c r="T276" s="57"/>
      <c r="U276" s="55"/>
      <c r="V276" s="58"/>
      <c r="W276" s="56"/>
      <c r="X276" s="35"/>
      <c r="Y276" s="39"/>
    </row>
    <row r="277" spans="1:25" s="86" customFormat="1" ht="377.25" customHeight="1">
      <c r="A277" s="78">
        <v>16</v>
      </c>
      <c r="B277" s="50" t="s">
        <v>905</v>
      </c>
      <c r="C277" s="51" t="s">
        <v>96</v>
      </c>
      <c r="D277" s="51" t="s">
        <v>291</v>
      </c>
      <c r="E277" s="52">
        <v>1</v>
      </c>
      <c r="F277" s="79">
        <v>512</v>
      </c>
      <c r="G277" s="80" t="s">
        <v>667</v>
      </c>
      <c r="H277" s="80" t="s">
        <v>959</v>
      </c>
      <c r="I277" s="81">
        <v>20091651201510</v>
      </c>
      <c r="J277" s="82" t="s">
        <v>668</v>
      </c>
      <c r="K277" s="82" t="s">
        <v>669</v>
      </c>
      <c r="L277" s="82" t="s">
        <v>343</v>
      </c>
      <c r="M277" s="82" t="s">
        <v>965</v>
      </c>
      <c r="N277" s="82" t="s">
        <v>953</v>
      </c>
      <c r="O277" s="83">
        <v>494339016.60000002</v>
      </c>
      <c r="P277" s="83">
        <v>580468708</v>
      </c>
      <c r="Q277" s="83">
        <v>5542167.5099999998</v>
      </c>
      <c r="R277" s="83">
        <v>179306096.03</v>
      </c>
      <c r="S277" s="17" t="s">
        <v>1559</v>
      </c>
      <c r="T277" s="83">
        <v>901043796.08000004</v>
      </c>
      <c r="U277" s="84" t="s">
        <v>346</v>
      </c>
      <c r="V277" s="46" t="s">
        <v>1904</v>
      </c>
      <c r="W277" s="85">
        <f>IF(OR(LEFT(I277,1)="7",LEFT(I277,1)="8"),VALUE(RIGHT(I277,3)),VALUE(RIGHT(I277,4)))</f>
        <v>1510</v>
      </c>
    </row>
    <row r="278" spans="1:25" s="86" customFormat="1" ht="193.5" customHeight="1">
      <c r="A278" s="78">
        <v>16</v>
      </c>
      <c r="B278" s="50" t="s">
        <v>905</v>
      </c>
      <c r="C278" s="51" t="s">
        <v>96</v>
      </c>
      <c r="D278" s="51" t="s">
        <v>291</v>
      </c>
      <c r="E278" s="52">
        <v>1</v>
      </c>
      <c r="F278" s="79">
        <v>710</v>
      </c>
      <c r="G278" s="80" t="s">
        <v>1316</v>
      </c>
      <c r="H278" s="80" t="s">
        <v>1308</v>
      </c>
      <c r="I278" s="81" t="s">
        <v>1317</v>
      </c>
      <c r="J278" s="82" t="s">
        <v>412</v>
      </c>
      <c r="K278" s="82" t="s">
        <v>796</v>
      </c>
      <c r="L278" s="82" t="s">
        <v>343</v>
      </c>
      <c r="M278" s="82" t="s">
        <v>562</v>
      </c>
      <c r="N278" s="82" t="s">
        <v>345</v>
      </c>
      <c r="O278" s="83">
        <v>137099722.46000001</v>
      </c>
      <c r="P278" s="83">
        <v>0</v>
      </c>
      <c r="Q278" s="83">
        <v>1285641.53</v>
      </c>
      <c r="R278" s="83">
        <v>6010499.9800000004</v>
      </c>
      <c r="S278" s="17" t="s">
        <v>1560</v>
      </c>
      <c r="T278" s="83">
        <v>132374864.01000001</v>
      </c>
      <c r="U278" s="84" t="s">
        <v>346</v>
      </c>
      <c r="V278" s="46" t="s">
        <v>1905</v>
      </c>
      <c r="W278" s="85">
        <f>IF(OR(LEFT(I278,1)="7",LEFT(I278,1)="8"),VALUE(RIGHT(I278,3)),VALUE(RIGHT(I278,4)))</f>
        <v>358</v>
      </c>
    </row>
    <row r="279" spans="1:25" s="86" customFormat="1" ht="249.75" customHeight="1">
      <c r="A279" s="78">
        <v>16</v>
      </c>
      <c r="B279" s="50" t="s">
        <v>905</v>
      </c>
      <c r="C279" s="51" t="s">
        <v>96</v>
      </c>
      <c r="D279" s="51" t="s">
        <v>291</v>
      </c>
      <c r="E279" s="52">
        <v>1</v>
      </c>
      <c r="F279" s="79" t="s">
        <v>606</v>
      </c>
      <c r="G279" s="80" t="s">
        <v>781</v>
      </c>
      <c r="H279" s="80" t="s">
        <v>781</v>
      </c>
      <c r="I279" s="81" t="s">
        <v>782</v>
      </c>
      <c r="J279" s="82" t="s">
        <v>783</v>
      </c>
      <c r="K279" s="82" t="s">
        <v>787</v>
      </c>
      <c r="L279" s="82" t="s">
        <v>343</v>
      </c>
      <c r="M279" s="82" t="s">
        <v>562</v>
      </c>
      <c r="N279" s="82" t="s">
        <v>953</v>
      </c>
      <c r="O279" s="83">
        <v>243998132.47999999</v>
      </c>
      <c r="P279" s="83">
        <v>1476669950</v>
      </c>
      <c r="Q279" s="83">
        <v>2003105.87</v>
      </c>
      <c r="R279" s="83">
        <v>269760793.31</v>
      </c>
      <c r="S279" s="17" t="s">
        <v>1561</v>
      </c>
      <c r="T279" s="83">
        <v>1452910395.04</v>
      </c>
      <c r="U279" s="84" t="s">
        <v>346</v>
      </c>
      <c r="V279" s="46" t="s">
        <v>1906</v>
      </c>
      <c r="W279" s="85">
        <f>IF(OR(LEFT(I279,1)="7",LEFT(I279,1)="8"),VALUE(RIGHT(I279,3)),VALUE(RIGHT(I279,4)))</f>
        <v>1512</v>
      </c>
    </row>
    <row r="280" spans="1:25" s="35" customFormat="1" ht="20.25" customHeight="1" outlineLevel="1">
      <c r="A280" s="68"/>
      <c r="B280" s="95" t="s">
        <v>100</v>
      </c>
      <c r="C280" s="96"/>
      <c r="D280" s="96"/>
      <c r="E280" s="69">
        <f>SUBTOTAL(9,E282)</f>
        <v>1</v>
      </c>
      <c r="F280" s="70"/>
      <c r="G280" s="70"/>
      <c r="H280" s="70"/>
      <c r="I280" s="71"/>
      <c r="J280" s="70"/>
      <c r="K280" s="70"/>
      <c r="L280" s="70"/>
      <c r="M280" s="70"/>
      <c r="N280" s="70"/>
      <c r="O280" s="72"/>
      <c r="P280" s="72"/>
      <c r="Q280" s="72"/>
      <c r="R280" s="72"/>
      <c r="S280" s="70"/>
      <c r="T280" s="72"/>
      <c r="U280" s="70"/>
      <c r="V280" s="73"/>
      <c r="W280" s="71"/>
      <c r="X280" s="39"/>
      <c r="Y280" s="39"/>
    </row>
    <row r="281" spans="1:25" s="36" customFormat="1" ht="20.25" customHeight="1" outlineLevel="2">
      <c r="A281" s="53"/>
      <c r="B281" s="91" t="s">
        <v>31</v>
      </c>
      <c r="C281" s="92"/>
      <c r="D281" s="92"/>
      <c r="E281" s="54">
        <f>SUBTOTAL(9,E282)</f>
        <v>1</v>
      </c>
      <c r="F281" s="55"/>
      <c r="G281" s="55"/>
      <c r="H281" s="55"/>
      <c r="I281" s="56"/>
      <c r="J281" s="55"/>
      <c r="K281" s="55"/>
      <c r="L281" s="55"/>
      <c r="M281" s="55"/>
      <c r="N281" s="55"/>
      <c r="O281" s="57"/>
      <c r="P281" s="57"/>
      <c r="Q281" s="57"/>
      <c r="R281" s="57"/>
      <c r="S281" s="55"/>
      <c r="T281" s="57"/>
      <c r="U281" s="55"/>
      <c r="V281" s="58"/>
      <c r="W281" s="56"/>
      <c r="X281" s="35"/>
      <c r="Y281" s="39"/>
    </row>
    <row r="282" spans="1:25" s="86" customFormat="1" ht="310.5" customHeight="1">
      <c r="A282" s="78">
        <v>16</v>
      </c>
      <c r="B282" s="50" t="s">
        <v>905</v>
      </c>
      <c r="C282" s="51" t="s">
        <v>237</v>
      </c>
      <c r="D282" s="51" t="s">
        <v>1127</v>
      </c>
      <c r="E282" s="52">
        <v>1</v>
      </c>
      <c r="F282" s="79">
        <v>100</v>
      </c>
      <c r="G282" s="80" t="s">
        <v>1553</v>
      </c>
      <c r="H282" s="80" t="s">
        <v>716</v>
      </c>
      <c r="I282" s="81" t="s">
        <v>1109</v>
      </c>
      <c r="J282" s="82" t="s">
        <v>1315</v>
      </c>
      <c r="K282" s="82" t="s">
        <v>22</v>
      </c>
      <c r="L282" s="82" t="s">
        <v>773</v>
      </c>
      <c r="M282" s="82" t="s">
        <v>326</v>
      </c>
      <c r="N282" s="82" t="s">
        <v>958</v>
      </c>
      <c r="O282" s="83">
        <v>1212265</v>
      </c>
      <c r="P282" s="83">
        <v>0</v>
      </c>
      <c r="Q282" s="83">
        <v>1496442</v>
      </c>
      <c r="R282" s="83">
        <v>2959043</v>
      </c>
      <c r="S282" s="17" t="s">
        <v>1562</v>
      </c>
      <c r="T282" s="83">
        <v>-250336</v>
      </c>
      <c r="U282" s="84" t="s">
        <v>346</v>
      </c>
      <c r="V282" s="46" t="s">
        <v>1563</v>
      </c>
      <c r="W282" s="85">
        <f>IF(OR(LEFT(I282,1)="7",LEFT(I282,1)="8"),VALUE(RIGHT(I282,3)),VALUE(RIGHT(I282,4)))</f>
        <v>105</v>
      </c>
    </row>
    <row r="283" spans="1:25" s="38" customFormat="1" ht="28.5" customHeight="1" outlineLevel="3">
      <c r="A283" s="59"/>
      <c r="B283" s="87" t="s">
        <v>413</v>
      </c>
      <c r="C283" s="88"/>
      <c r="D283" s="88"/>
      <c r="E283" s="32">
        <f>SUBTOTAL(9,E284:E289)</f>
        <v>4</v>
      </c>
      <c r="F283" s="30"/>
      <c r="G283" s="30"/>
      <c r="H283" s="30"/>
      <c r="I283" s="33"/>
      <c r="J283" s="30"/>
      <c r="K283" s="30"/>
      <c r="L283" s="30"/>
      <c r="M283" s="30"/>
      <c r="N283" s="30"/>
      <c r="O283" s="76"/>
      <c r="P283" s="31"/>
      <c r="Q283" s="31"/>
      <c r="R283" s="31"/>
      <c r="S283" s="30"/>
      <c r="T283" s="31"/>
      <c r="U283" s="30"/>
      <c r="V283" s="60"/>
      <c r="W283" s="61"/>
      <c r="X283" s="39"/>
      <c r="Y283" s="39"/>
    </row>
    <row r="284" spans="1:25" s="35" customFormat="1" ht="20.25" customHeight="1" outlineLevel="1">
      <c r="A284" s="34"/>
      <c r="B284" s="89" t="s">
        <v>418</v>
      </c>
      <c r="C284" s="90"/>
      <c r="D284" s="90"/>
      <c r="E284" s="13">
        <f>SUBTOTAL(9,E286:E289)</f>
        <v>4</v>
      </c>
      <c r="F284" s="14"/>
      <c r="G284" s="14"/>
      <c r="H284" s="14"/>
      <c r="I284" s="15"/>
      <c r="J284" s="14"/>
      <c r="K284" s="14"/>
      <c r="L284" s="14"/>
      <c r="M284" s="14"/>
      <c r="N284" s="14"/>
      <c r="O284" s="16"/>
      <c r="P284" s="16"/>
      <c r="Q284" s="16"/>
      <c r="R284" s="16"/>
      <c r="S284" s="14"/>
      <c r="T284" s="16"/>
      <c r="U284" s="14"/>
      <c r="V284" s="29"/>
      <c r="W284" s="15"/>
      <c r="X284" s="38"/>
      <c r="Y284" s="39"/>
    </row>
    <row r="285" spans="1:25" s="36" customFormat="1" ht="20.25" customHeight="1" outlineLevel="2">
      <c r="A285" s="53"/>
      <c r="B285" s="91" t="s">
        <v>416</v>
      </c>
      <c r="C285" s="92"/>
      <c r="D285" s="92"/>
      <c r="E285" s="54">
        <f>SUBTOTAL(9,E286:E289)</f>
        <v>4</v>
      </c>
      <c r="F285" s="55"/>
      <c r="G285" s="55"/>
      <c r="H285" s="55"/>
      <c r="I285" s="56"/>
      <c r="J285" s="55"/>
      <c r="K285" s="55"/>
      <c r="L285" s="55"/>
      <c r="M285" s="55"/>
      <c r="N285" s="55"/>
      <c r="O285" s="57"/>
      <c r="P285" s="57"/>
      <c r="Q285" s="57"/>
      <c r="R285" s="57"/>
      <c r="S285" s="55"/>
      <c r="T285" s="57"/>
      <c r="U285" s="55"/>
      <c r="V285" s="58"/>
      <c r="W285" s="56"/>
      <c r="X285" s="35"/>
      <c r="Y285" s="39"/>
    </row>
    <row r="286" spans="1:25" s="86" customFormat="1" ht="222" customHeight="1">
      <c r="A286" s="78">
        <v>17</v>
      </c>
      <c r="B286" s="50" t="s">
        <v>413</v>
      </c>
      <c r="C286" s="51" t="s">
        <v>96</v>
      </c>
      <c r="D286" s="51" t="s">
        <v>291</v>
      </c>
      <c r="E286" s="52">
        <v>1</v>
      </c>
      <c r="F286" s="79">
        <v>600</v>
      </c>
      <c r="G286" s="80" t="s">
        <v>414</v>
      </c>
      <c r="H286" s="80" t="s">
        <v>413</v>
      </c>
      <c r="I286" s="81">
        <v>20051781001392</v>
      </c>
      <c r="J286" s="82" t="s">
        <v>320</v>
      </c>
      <c r="K286" s="82" t="s">
        <v>1176</v>
      </c>
      <c r="L286" s="82" t="s">
        <v>1004</v>
      </c>
      <c r="M286" s="82" t="s">
        <v>1140</v>
      </c>
      <c r="N286" s="82" t="s">
        <v>958</v>
      </c>
      <c r="O286" s="83">
        <v>1230080.33</v>
      </c>
      <c r="P286" s="83">
        <v>0</v>
      </c>
      <c r="Q286" s="83">
        <v>11967.25</v>
      </c>
      <c r="R286" s="83">
        <v>0</v>
      </c>
      <c r="S286" s="17" t="s">
        <v>1564</v>
      </c>
      <c r="T286" s="83">
        <v>1242047.58</v>
      </c>
      <c r="U286" s="84" t="s">
        <v>966</v>
      </c>
      <c r="V286" s="46" t="s">
        <v>1907</v>
      </c>
      <c r="W286" s="85">
        <f>IF(OR(LEFT(I286,1)="7",LEFT(I286,1)="8"),VALUE(RIGHT(I286,3)),VALUE(RIGHT(I286,4)))</f>
        <v>1392</v>
      </c>
    </row>
    <row r="287" spans="1:25" s="86" customFormat="1" ht="248.25" customHeight="1">
      <c r="A287" s="78">
        <v>17</v>
      </c>
      <c r="B287" s="50" t="s">
        <v>413</v>
      </c>
      <c r="C287" s="51" t="s">
        <v>96</v>
      </c>
      <c r="D287" s="51" t="s">
        <v>291</v>
      </c>
      <c r="E287" s="52">
        <v>1</v>
      </c>
      <c r="F287" s="79">
        <v>810</v>
      </c>
      <c r="G287" s="80" t="s">
        <v>166</v>
      </c>
      <c r="H287" s="80" t="s">
        <v>413</v>
      </c>
      <c r="I287" s="81">
        <v>20081781001481</v>
      </c>
      <c r="J287" s="82" t="s">
        <v>406</v>
      </c>
      <c r="K287" s="82" t="s">
        <v>350</v>
      </c>
      <c r="L287" s="82" t="s">
        <v>343</v>
      </c>
      <c r="M287" s="82" t="s">
        <v>344</v>
      </c>
      <c r="N287" s="82" t="s">
        <v>345</v>
      </c>
      <c r="O287" s="83">
        <v>338614370.73000002</v>
      </c>
      <c r="P287" s="83">
        <v>0</v>
      </c>
      <c r="Q287" s="83">
        <v>4415411.57</v>
      </c>
      <c r="R287" s="83">
        <v>22809625.16</v>
      </c>
      <c r="S287" s="17" t="s">
        <v>1565</v>
      </c>
      <c r="T287" s="83">
        <v>320220157.13999999</v>
      </c>
      <c r="U287" s="84" t="s">
        <v>966</v>
      </c>
      <c r="V287" s="46" t="s">
        <v>1566</v>
      </c>
      <c r="W287" s="85">
        <f>IF(OR(LEFT(I287,1)="7",LEFT(I287,1)="8"),VALUE(RIGHT(I287,3)),VALUE(RIGHT(I287,4)))</f>
        <v>1481</v>
      </c>
    </row>
    <row r="288" spans="1:25" s="86" customFormat="1" ht="159.75" customHeight="1">
      <c r="A288" s="78">
        <v>17</v>
      </c>
      <c r="B288" s="50" t="s">
        <v>413</v>
      </c>
      <c r="C288" s="51" t="s">
        <v>96</v>
      </c>
      <c r="D288" s="51" t="s">
        <v>291</v>
      </c>
      <c r="E288" s="52">
        <v>1</v>
      </c>
      <c r="F288" s="79">
        <v>810</v>
      </c>
      <c r="G288" s="80" t="s">
        <v>166</v>
      </c>
      <c r="H288" s="80" t="s">
        <v>413</v>
      </c>
      <c r="I288" s="81">
        <v>20091781001514</v>
      </c>
      <c r="J288" s="82" t="s">
        <v>1364</v>
      </c>
      <c r="K288" s="82" t="s">
        <v>1365</v>
      </c>
      <c r="L288" s="82" t="s">
        <v>343</v>
      </c>
      <c r="M288" s="82" t="s">
        <v>344</v>
      </c>
      <c r="N288" s="82" t="s">
        <v>345</v>
      </c>
      <c r="O288" s="83">
        <v>400687757.98000002</v>
      </c>
      <c r="P288" s="83">
        <v>0</v>
      </c>
      <c r="Q288" s="83">
        <v>5120984.62</v>
      </c>
      <c r="R288" s="83">
        <v>1433500</v>
      </c>
      <c r="S288" s="17" t="s">
        <v>1567</v>
      </c>
      <c r="T288" s="83">
        <v>404375242.60000002</v>
      </c>
      <c r="U288" s="84" t="s">
        <v>966</v>
      </c>
      <c r="V288" s="46" t="s">
        <v>1568</v>
      </c>
      <c r="W288" s="85">
        <f>IF(OR(LEFT(I288,1)="7",LEFT(I288,1)="8"),VALUE(RIGHT(I288,3)),VALUE(RIGHT(I288,4)))</f>
        <v>1514</v>
      </c>
    </row>
    <row r="289" spans="1:25" s="86" customFormat="1" ht="159.75" customHeight="1">
      <c r="A289" s="78">
        <v>17</v>
      </c>
      <c r="B289" s="50" t="s">
        <v>413</v>
      </c>
      <c r="C289" s="51" t="s">
        <v>96</v>
      </c>
      <c r="D289" s="51" t="s">
        <v>291</v>
      </c>
      <c r="E289" s="52">
        <v>1</v>
      </c>
      <c r="F289" s="79" t="s">
        <v>415</v>
      </c>
      <c r="G289" s="80" t="s">
        <v>421</v>
      </c>
      <c r="H289" s="80" t="s">
        <v>421</v>
      </c>
      <c r="I289" s="81" t="s">
        <v>422</v>
      </c>
      <c r="J289" s="82" t="s">
        <v>423</v>
      </c>
      <c r="K289" s="82" t="s">
        <v>351</v>
      </c>
      <c r="L289" s="82" t="s">
        <v>1004</v>
      </c>
      <c r="M289" s="82" t="s">
        <v>771</v>
      </c>
      <c r="N289" s="82" t="s">
        <v>1125</v>
      </c>
      <c r="O289" s="83">
        <v>370202.88</v>
      </c>
      <c r="P289" s="83">
        <v>205178.92</v>
      </c>
      <c r="Q289" s="83">
        <v>754.36</v>
      </c>
      <c r="R289" s="83">
        <v>1740</v>
      </c>
      <c r="S289" s="17" t="s">
        <v>1569</v>
      </c>
      <c r="T289" s="83">
        <v>574396.16000000003</v>
      </c>
      <c r="U289" s="84" t="s">
        <v>346</v>
      </c>
      <c r="V289" s="46" t="s">
        <v>1570</v>
      </c>
      <c r="W289" s="85">
        <f>IF(OR(LEFT(I289,1)="7",LEFT(I289,1)="8"),VALUE(RIGHT(I289,3)),VALUE(RIGHT(I289,4)))</f>
        <v>1298</v>
      </c>
    </row>
    <row r="290" spans="1:25" s="38" customFormat="1" ht="20.25" customHeight="1" outlineLevel="3">
      <c r="A290" s="59"/>
      <c r="B290" s="87" t="s">
        <v>424</v>
      </c>
      <c r="C290" s="88"/>
      <c r="D290" s="88"/>
      <c r="E290" s="32">
        <f>SUBTOTAL(9,E293:E321)</f>
        <v>24</v>
      </c>
      <c r="F290" s="30"/>
      <c r="G290" s="30"/>
      <c r="H290" s="30"/>
      <c r="I290" s="33"/>
      <c r="J290" s="30"/>
      <c r="K290" s="30"/>
      <c r="L290" s="30"/>
      <c r="M290" s="30"/>
      <c r="N290" s="30"/>
      <c r="O290" s="76"/>
      <c r="P290" s="31"/>
      <c r="Q290" s="31"/>
      <c r="R290" s="31"/>
      <c r="S290" s="30"/>
      <c r="T290" s="31"/>
      <c r="U290" s="30"/>
      <c r="V290" s="60"/>
      <c r="W290" s="61"/>
      <c r="X290" s="39"/>
      <c r="Y290" s="39"/>
    </row>
    <row r="291" spans="1:25" s="35" customFormat="1" ht="20.25" customHeight="1" outlineLevel="1">
      <c r="A291" s="34"/>
      <c r="B291" s="89" t="s">
        <v>974</v>
      </c>
      <c r="C291" s="90" t="s">
        <v>972</v>
      </c>
      <c r="D291" s="90"/>
      <c r="E291" s="13">
        <f>SUBTOTAL(9,E293:E314)</f>
        <v>21</v>
      </c>
      <c r="F291" s="14"/>
      <c r="G291" s="14"/>
      <c r="H291" s="14"/>
      <c r="I291" s="15"/>
      <c r="J291" s="14"/>
      <c r="K291" s="14"/>
      <c r="L291" s="14"/>
      <c r="M291" s="14"/>
      <c r="N291" s="14"/>
      <c r="O291" s="16"/>
      <c r="P291" s="16"/>
      <c r="Q291" s="16"/>
      <c r="R291" s="16"/>
      <c r="S291" s="14"/>
      <c r="T291" s="16"/>
      <c r="U291" s="14"/>
      <c r="V291" s="29"/>
      <c r="W291" s="15"/>
      <c r="X291" s="38"/>
      <c r="Y291" s="39"/>
    </row>
    <row r="292" spans="1:25" s="36" customFormat="1" ht="20.25" customHeight="1" outlineLevel="2">
      <c r="A292" s="53"/>
      <c r="B292" s="91" t="s">
        <v>416</v>
      </c>
      <c r="C292" s="92"/>
      <c r="D292" s="92"/>
      <c r="E292" s="54">
        <f>SUBTOTAL(9,E293:E307)</f>
        <v>15</v>
      </c>
      <c r="F292" s="55"/>
      <c r="G292" s="55"/>
      <c r="H292" s="55"/>
      <c r="I292" s="56"/>
      <c r="J292" s="55"/>
      <c r="K292" s="55"/>
      <c r="L292" s="55"/>
      <c r="M292" s="55"/>
      <c r="N292" s="55"/>
      <c r="O292" s="57"/>
      <c r="P292" s="57"/>
      <c r="Q292" s="57"/>
      <c r="R292" s="57"/>
      <c r="S292" s="55"/>
      <c r="T292" s="57"/>
      <c r="U292" s="55"/>
      <c r="V292" s="58"/>
      <c r="W292" s="56"/>
      <c r="X292" s="35"/>
      <c r="Y292" s="39"/>
    </row>
    <row r="293" spans="1:25" s="86" customFormat="1" ht="278.25" customHeight="1">
      <c r="A293" s="78">
        <v>18</v>
      </c>
      <c r="B293" s="50" t="s">
        <v>424</v>
      </c>
      <c r="C293" s="51" t="s">
        <v>144</v>
      </c>
      <c r="D293" s="51" t="s">
        <v>291</v>
      </c>
      <c r="E293" s="52">
        <v>1</v>
      </c>
      <c r="F293" s="79">
        <v>211</v>
      </c>
      <c r="G293" s="80" t="s">
        <v>1371</v>
      </c>
      <c r="H293" s="80" t="s">
        <v>755</v>
      </c>
      <c r="I293" s="81">
        <v>20101821101520</v>
      </c>
      <c r="J293" s="82" t="s">
        <v>1372</v>
      </c>
      <c r="K293" s="82" t="s">
        <v>1360</v>
      </c>
      <c r="L293" s="82" t="s">
        <v>343</v>
      </c>
      <c r="M293" s="82" t="s">
        <v>965</v>
      </c>
      <c r="N293" s="82" t="s">
        <v>345</v>
      </c>
      <c r="O293" s="83">
        <v>37223269.960000001</v>
      </c>
      <c r="P293" s="83">
        <v>2147680000</v>
      </c>
      <c r="Q293" s="83">
        <v>7976416.1600000001</v>
      </c>
      <c r="R293" s="83">
        <v>1291598406.9100001</v>
      </c>
      <c r="S293" s="17" t="s">
        <v>1571</v>
      </c>
      <c r="T293" s="83">
        <v>871871267.54999995</v>
      </c>
      <c r="U293" s="84" t="s">
        <v>966</v>
      </c>
      <c r="V293" s="46" t="s">
        <v>1908</v>
      </c>
      <c r="W293" s="85">
        <f t="shared" ref="W293:W307" si="9">IF(OR(LEFT(I293,1)="7",LEFT(I293,1)="8"),VALUE(RIGHT(I293,3)),VALUE(RIGHT(I293,4)))</f>
        <v>1520</v>
      </c>
    </row>
    <row r="294" spans="1:25" s="86" customFormat="1" ht="186" customHeight="1">
      <c r="A294" s="78">
        <v>18</v>
      </c>
      <c r="B294" s="50" t="s">
        <v>424</v>
      </c>
      <c r="C294" s="51" t="s">
        <v>144</v>
      </c>
      <c r="D294" s="51" t="s">
        <v>291</v>
      </c>
      <c r="E294" s="52">
        <v>1</v>
      </c>
      <c r="F294" s="79" t="s">
        <v>425</v>
      </c>
      <c r="G294" s="80" t="s">
        <v>426</v>
      </c>
      <c r="H294" s="80" t="s">
        <v>426</v>
      </c>
      <c r="I294" s="81" t="s">
        <v>427</v>
      </c>
      <c r="J294" s="82" t="s">
        <v>321</v>
      </c>
      <c r="K294" s="82" t="s">
        <v>352</v>
      </c>
      <c r="L294" s="82" t="s">
        <v>773</v>
      </c>
      <c r="M294" s="82" t="s">
        <v>428</v>
      </c>
      <c r="N294" s="82" t="s">
        <v>345</v>
      </c>
      <c r="O294" s="83">
        <v>25595834.239999998</v>
      </c>
      <c r="P294" s="83">
        <v>0</v>
      </c>
      <c r="Q294" s="83">
        <v>274327.95</v>
      </c>
      <c r="R294" s="83">
        <v>1495643.95</v>
      </c>
      <c r="S294" s="17" t="s">
        <v>1366</v>
      </c>
      <c r="T294" s="83">
        <v>24374518.239999998</v>
      </c>
      <c r="U294" s="84" t="s">
        <v>966</v>
      </c>
      <c r="V294" s="46" t="s">
        <v>1909</v>
      </c>
      <c r="W294" s="85">
        <f t="shared" si="9"/>
        <v>1236</v>
      </c>
    </row>
    <row r="295" spans="1:25" s="86" customFormat="1" ht="159.75" customHeight="1">
      <c r="A295" s="78">
        <v>18</v>
      </c>
      <c r="B295" s="50" t="s">
        <v>424</v>
      </c>
      <c r="C295" s="51" t="s">
        <v>144</v>
      </c>
      <c r="D295" s="51" t="s">
        <v>291</v>
      </c>
      <c r="E295" s="52">
        <v>1</v>
      </c>
      <c r="F295" s="79" t="s">
        <v>425</v>
      </c>
      <c r="G295" s="80" t="s">
        <v>426</v>
      </c>
      <c r="H295" s="80" t="s">
        <v>426</v>
      </c>
      <c r="I295" s="81" t="s">
        <v>234</v>
      </c>
      <c r="J295" s="82" t="s">
        <v>801</v>
      </c>
      <c r="K295" s="82" t="s">
        <v>233</v>
      </c>
      <c r="L295" s="82" t="s">
        <v>1004</v>
      </c>
      <c r="M295" s="82" t="s">
        <v>232</v>
      </c>
      <c r="N295" s="82" t="s">
        <v>501</v>
      </c>
      <c r="O295" s="83">
        <v>73352036.209999993</v>
      </c>
      <c r="P295" s="83">
        <v>0</v>
      </c>
      <c r="Q295" s="83">
        <v>837590.68</v>
      </c>
      <c r="R295" s="83">
        <v>13800</v>
      </c>
      <c r="S295" s="17" t="s">
        <v>1367</v>
      </c>
      <c r="T295" s="83">
        <v>74175826.890000001</v>
      </c>
      <c r="U295" s="84" t="s">
        <v>966</v>
      </c>
      <c r="V295" s="46" t="s">
        <v>1572</v>
      </c>
      <c r="W295" s="85">
        <f t="shared" si="9"/>
        <v>1453</v>
      </c>
    </row>
    <row r="296" spans="1:25" s="86" customFormat="1" ht="159.75" customHeight="1">
      <c r="A296" s="78">
        <v>18</v>
      </c>
      <c r="B296" s="50" t="s">
        <v>424</v>
      </c>
      <c r="C296" s="51" t="s">
        <v>144</v>
      </c>
      <c r="D296" s="51" t="s">
        <v>291</v>
      </c>
      <c r="E296" s="52">
        <v>1</v>
      </c>
      <c r="F296" s="79" t="s">
        <v>429</v>
      </c>
      <c r="G296" s="80" t="s">
        <v>430</v>
      </c>
      <c r="H296" s="80" t="s">
        <v>430</v>
      </c>
      <c r="I296" s="81" t="s">
        <v>431</v>
      </c>
      <c r="J296" s="82" t="s">
        <v>805</v>
      </c>
      <c r="K296" s="82" t="s">
        <v>1180</v>
      </c>
      <c r="L296" s="82" t="s">
        <v>1004</v>
      </c>
      <c r="M296" s="82" t="s">
        <v>571</v>
      </c>
      <c r="N296" s="82" t="s">
        <v>953</v>
      </c>
      <c r="O296" s="83">
        <v>34712685.990000002</v>
      </c>
      <c r="P296" s="83">
        <v>144399084.49000001</v>
      </c>
      <c r="Q296" s="83">
        <v>1525739.73</v>
      </c>
      <c r="R296" s="83">
        <v>82923273.370000005</v>
      </c>
      <c r="S296" s="17" t="s">
        <v>1368</v>
      </c>
      <c r="T296" s="83">
        <v>97714236.840000004</v>
      </c>
      <c r="U296" s="84" t="s">
        <v>346</v>
      </c>
      <c r="V296" s="46" t="s">
        <v>1910</v>
      </c>
      <c r="W296" s="85">
        <f t="shared" si="9"/>
        <v>1096</v>
      </c>
    </row>
    <row r="297" spans="1:25" s="86" customFormat="1" ht="159.75" customHeight="1">
      <c r="A297" s="78">
        <v>18</v>
      </c>
      <c r="B297" s="50" t="s">
        <v>424</v>
      </c>
      <c r="C297" s="51" t="s">
        <v>144</v>
      </c>
      <c r="D297" s="51" t="s">
        <v>291</v>
      </c>
      <c r="E297" s="52">
        <v>1</v>
      </c>
      <c r="F297" s="79" t="s">
        <v>429</v>
      </c>
      <c r="G297" s="80" t="s">
        <v>430</v>
      </c>
      <c r="H297" s="80" t="s">
        <v>430</v>
      </c>
      <c r="I297" s="81" t="s">
        <v>432</v>
      </c>
      <c r="J297" s="82" t="s">
        <v>109</v>
      </c>
      <c r="K297" s="82" t="s">
        <v>463</v>
      </c>
      <c r="L297" s="82" t="s">
        <v>773</v>
      </c>
      <c r="M297" s="82" t="s">
        <v>694</v>
      </c>
      <c r="N297" s="82" t="s">
        <v>501</v>
      </c>
      <c r="O297" s="83">
        <v>605134613.19000006</v>
      </c>
      <c r="P297" s="83">
        <v>0</v>
      </c>
      <c r="Q297" s="83">
        <v>8683788.6300000008</v>
      </c>
      <c r="R297" s="83">
        <v>2348272.54</v>
      </c>
      <c r="S297" s="17" t="s">
        <v>1256</v>
      </c>
      <c r="T297" s="83">
        <v>611470129.27999997</v>
      </c>
      <c r="U297" s="84" t="s">
        <v>346</v>
      </c>
      <c r="V297" s="46" t="s">
        <v>1911</v>
      </c>
      <c r="W297" s="85">
        <f t="shared" si="9"/>
        <v>1101</v>
      </c>
    </row>
    <row r="298" spans="1:25" s="86" customFormat="1" ht="159.75" customHeight="1">
      <c r="A298" s="78">
        <v>18</v>
      </c>
      <c r="B298" s="50" t="s">
        <v>424</v>
      </c>
      <c r="C298" s="51" t="s">
        <v>144</v>
      </c>
      <c r="D298" s="51" t="s">
        <v>291</v>
      </c>
      <c r="E298" s="52">
        <v>1</v>
      </c>
      <c r="F298" s="79" t="s">
        <v>429</v>
      </c>
      <c r="G298" s="80" t="s">
        <v>430</v>
      </c>
      <c r="H298" s="80" t="s">
        <v>430</v>
      </c>
      <c r="I298" s="81" t="s">
        <v>464</v>
      </c>
      <c r="J298" s="82" t="s">
        <v>465</v>
      </c>
      <c r="K298" s="82" t="s">
        <v>466</v>
      </c>
      <c r="L298" s="82" t="s">
        <v>773</v>
      </c>
      <c r="M298" s="82" t="s">
        <v>694</v>
      </c>
      <c r="N298" s="82" t="s">
        <v>501</v>
      </c>
      <c r="O298" s="83">
        <v>11473989.359999999</v>
      </c>
      <c r="P298" s="83">
        <v>0</v>
      </c>
      <c r="Q298" s="83">
        <v>162280.01</v>
      </c>
      <c r="R298" s="83">
        <v>275339</v>
      </c>
      <c r="S298" s="17" t="s">
        <v>1257</v>
      </c>
      <c r="T298" s="83">
        <v>11360930.369999999</v>
      </c>
      <c r="U298" s="84" t="s">
        <v>346</v>
      </c>
      <c r="V298" s="46" t="s">
        <v>1912</v>
      </c>
      <c r="W298" s="85">
        <f t="shared" si="9"/>
        <v>1102</v>
      </c>
    </row>
    <row r="299" spans="1:25" s="86" customFormat="1" ht="159.75" customHeight="1">
      <c r="A299" s="78">
        <v>18</v>
      </c>
      <c r="B299" s="50" t="s">
        <v>424</v>
      </c>
      <c r="C299" s="51" t="s">
        <v>144</v>
      </c>
      <c r="D299" s="51" t="s">
        <v>291</v>
      </c>
      <c r="E299" s="52">
        <v>1</v>
      </c>
      <c r="F299" s="79" t="s">
        <v>429</v>
      </c>
      <c r="G299" s="80" t="s">
        <v>430</v>
      </c>
      <c r="H299" s="80" t="s">
        <v>430</v>
      </c>
      <c r="I299" s="81" t="s">
        <v>467</v>
      </c>
      <c r="J299" s="82" t="s">
        <v>468</v>
      </c>
      <c r="K299" s="82" t="s">
        <v>469</v>
      </c>
      <c r="L299" s="82" t="s">
        <v>1004</v>
      </c>
      <c r="M299" s="82" t="s">
        <v>602</v>
      </c>
      <c r="N299" s="82" t="s">
        <v>1125</v>
      </c>
      <c r="O299" s="83">
        <v>13269019.43</v>
      </c>
      <c r="P299" s="83">
        <v>26533715.920000002</v>
      </c>
      <c r="Q299" s="83">
        <v>296319.26</v>
      </c>
      <c r="R299" s="83">
        <v>18481.53</v>
      </c>
      <c r="S299" s="17" t="s">
        <v>23</v>
      </c>
      <c r="T299" s="83">
        <v>40080573.079999998</v>
      </c>
      <c r="U299" s="84" t="s">
        <v>346</v>
      </c>
      <c r="V299" s="46" t="s">
        <v>1913</v>
      </c>
      <c r="W299" s="85">
        <f t="shared" si="9"/>
        <v>1451</v>
      </c>
    </row>
    <row r="300" spans="1:25" s="86" customFormat="1" ht="159.75" customHeight="1">
      <c r="A300" s="78">
        <v>18</v>
      </c>
      <c r="B300" s="50" t="s">
        <v>424</v>
      </c>
      <c r="C300" s="51" t="s">
        <v>144</v>
      </c>
      <c r="D300" s="51" t="s">
        <v>291</v>
      </c>
      <c r="E300" s="52">
        <v>1</v>
      </c>
      <c r="F300" s="79" t="s">
        <v>470</v>
      </c>
      <c r="G300" s="80" t="s">
        <v>471</v>
      </c>
      <c r="H300" s="80" t="s">
        <v>471</v>
      </c>
      <c r="I300" s="81" t="s">
        <v>265</v>
      </c>
      <c r="J300" s="82" t="s">
        <v>482</v>
      </c>
      <c r="K300" s="82" t="s">
        <v>483</v>
      </c>
      <c r="L300" s="82" t="s">
        <v>1004</v>
      </c>
      <c r="M300" s="82" t="s">
        <v>602</v>
      </c>
      <c r="N300" s="82" t="s">
        <v>501</v>
      </c>
      <c r="O300" s="83">
        <v>3072653254.3000002</v>
      </c>
      <c r="P300" s="83">
        <v>12000000000</v>
      </c>
      <c r="Q300" s="83">
        <v>113111876.16</v>
      </c>
      <c r="R300" s="83">
        <v>5451856218.4200001</v>
      </c>
      <c r="S300" s="17" t="s">
        <v>1369</v>
      </c>
      <c r="T300" s="83">
        <v>9733908912.0400009</v>
      </c>
      <c r="U300" s="84" t="s">
        <v>346</v>
      </c>
      <c r="V300" s="46" t="s">
        <v>1914</v>
      </c>
      <c r="W300" s="85">
        <f t="shared" si="9"/>
        <v>889</v>
      </c>
    </row>
    <row r="301" spans="1:25" s="86" customFormat="1" ht="204.75" customHeight="1">
      <c r="A301" s="78">
        <v>18</v>
      </c>
      <c r="B301" s="50" t="s">
        <v>424</v>
      </c>
      <c r="C301" s="51" t="s">
        <v>144</v>
      </c>
      <c r="D301" s="51" t="s">
        <v>291</v>
      </c>
      <c r="E301" s="52">
        <v>1</v>
      </c>
      <c r="F301" s="79" t="s">
        <v>470</v>
      </c>
      <c r="G301" s="80" t="s">
        <v>471</v>
      </c>
      <c r="H301" s="80" t="s">
        <v>471</v>
      </c>
      <c r="I301" s="81" t="s">
        <v>243</v>
      </c>
      <c r="J301" s="82" t="s">
        <v>244</v>
      </c>
      <c r="K301" s="82" t="s">
        <v>245</v>
      </c>
      <c r="L301" s="82" t="s">
        <v>1004</v>
      </c>
      <c r="M301" s="82" t="s">
        <v>1223</v>
      </c>
      <c r="N301" s="82" t="s">
        <v>238</v>
      </c>
      <c r="O301" s="83">
        <v>30590241345.139999</v>
      </c>
      <c r="P301" s="83">
        <v>0</v>
      </c>
      <c r="Q301" s="83">
        <v>398320119.63</v>
      </c>
      <c r="R301" s="83">
        <v>20019443944.639999</v>
      </c>
      <c r="S301" s="17" t="s">
        <v>1573</v>
      </c>
      <c r="T301" s="83">
        <v>10969117520.129999</v>
      </c>
      <c r="U301" s="84" t="s">
        <v>346</v>
      </c>
      <c r="V301" s="46" t="s">
        <v>1915</v>
      </c>
      <c r="W301" s="85">
        <f t="shared" si="9"/>
        <v>1492</v>
      </c>
    </row>
    <row r="302" spans="1:25" s="86" customFormat="1" ht="238.5" customHeight="1">
      <c r="A302" s="78">
        <v>18</v>
      </c>
      <c r="B302" s="50" t="s">
        <v>424</v>
      </c>
      <c r="C302" s="51" t="s">
        <v>144</v>
      </c>
      <c r="D302" s="51" t="s">
        <v>291</v>
      </c>
      <c r="E302" s="52">
        <v>1</v>
      </c>
      <c r="F302" s="79" t="s">
        <v>470</v>
      </c>
      <c r="G302" s="80" t="s">
        <v>471</v>
      </c>
      <c r="H302" s="80" t="s">
        <v>471</v>
      </c>
      <c r="I302" s="81" t="s">
        <v>472</v>
      </c>
      <c r="J302" s="82" t="s">
        <v>473</v>
      </c>
      <c r="K302" s="82" t="s">
        <v>264</v>
      </c>
      <c r="L302" s="82" t="s">
        <v>1004</v>
      </c>
      <c r="M302" s="82" t="s">
        <v>602</v>
      </c>
      <c r="N302" s="82" t="s">
        <v>345</v>
      </c>
      <c r="O302" s="83">
        <v>76466678.049999997</v>
      </c>
      <c r="P302" s="83">
        <v>436170.38</v>
      </c>
      <c r="Q302" s="83">
        <v>1015379.04</v>
      </c>
      <c r="R302" s="83">
        <v>367782.49</v>
      </c>
      <c r="S302" s="17" t="s">
        <v>1370</v>
      </c>
      <c r="T302" s="83">
        <v>77550444.980000004</v>
      </c>
      <c r="U302" s="84" t="s">
        <v>346</v>
      </c>
      <c r="V302" s="46" t="s">
        <v>1916</v>
      </c>
      <c r="W302" s="85">
        <f t="shared" si="9"/>
        <v>110</v>
      </c>
    </row>
    <row r="303" spans="1:25" s="86" customFormat="1" ht="159.75" customHeight="1">
      <c r="A303" s="78">
        <v>18</v>
      </c>
      <c r="B303" s="50" t="s">
        <v>424</v>
      </c>
      <c r="C303" s="51" t="s">
        <v>144</v>
      </c>
      <c r="D303" s="51" t="s">
        <v>291</v>
      </c>
      <c r="E303" s="52">
        <v>1</v>
      </c>
      <c r="F303" s="79" t="s">
        <v>470</v>
      </c>
      <c r="G303" s="80" t="s">
        <v>471</v>
      </c>
      <c r="H303" s="80" t="s">
        <v>471</v>
      </c>
      <c r="I303" s="81" t="s">
        <v>484</v>
      </c>
      <c r="J303" s="82" t="s">
        <v>485</v>
      </c>
      <c r="K303" s="82" t="s">
        <v>1181</v>
      </c>
      <c r="L303" s="82" t="s">
        <v>343</v>
      </c>
      <c r="M303" s="82" t="s">
        <v>965</v>
      </c>
      <c r="N303" s="82" t="s">
        <v>345</v>
      </c>
      <c r="O303" s="83">
        <v>91263.02</v>
      </c>
      <c r="P303" s="83">
        <v>0</v>
      </c>
      <c r="Q303" s="83">
        <v>939.3</v>
      </c>
      <c r="R303" s="83">
        <v>531.79</v>
      </c>
      <c r="S303" s="17" t="s">
        <v>1359</v>
      </c>
      <c r="T303" s="83">
        <v>91670.53</v>
      </c>
      <c r="U303" s="84" t="s">
        <v>346</v>
      </c>
      <c r="V303" s="46" t="s">
        <v>1574</v>
      </c>
      <c r="W303" s="85">
        <f t="shared" si="9"/>
        <v>194</v>
      </c>
    </row>
    <row r="304" spans="1:25" s="86" customFormat="1" ht="214.5" customHeight="1">
      <c r="A304" s="78">
        <v>18</v>
      </c>
      <c r="B304" s="50" t="s">
        <v>424</v>
      </c>
      <c r="C304" s="51" t="s">
        <v>144</v>
      </c>
      <c r="D304" s="51" t="s">
        <v>291</v>
      </c>
      <c r="E304" s="52">
        <v>1</v>
      </c>
      <c r="F304" s="79" t="s">
        <v>486</v>
      </c>
      <c r="G304" s="80" t="s">
        <v>487</v>
      </c>
      <c r="H304" s="80" t="s">
        <v>487</v>
      </c>
      <c r="I304" s="81" t="s">
        <v>925</v>
      </c>
      <c r="J304" s="82" t="s">
        <v>926</v>
      </c>
      <c r="K304" s="82" t="s">
        <v>1282</v>
      </c>
      <c r="L304" s="82" t="s">
        <v>343</v>
      </c>
      <c r="M304" s="82" t="s">
        <v>965</v>
      </c>
      <c r="N304" s="82" t="s">
        <v>953</v>
      </c>
      <c r="O304" s="83">
        <v>11220602.289999999</v>
      </c>
      <c r="P304" s="83">
        <v>587597.93999999994</v>
      </c>
      <c r="Q304" s="83">
        <v>128009.67</v>
      </c>
      <c r="R304" s="83">
        <v>967640.28</v>
      </c>
      <c r="S304" s="17" t="s">
        <v>1575</v>
      </c>
      <c r="T304" s="83">
        <v>10968569.619999999</v>
      </c>
      <c r="U304" s="84" t="s">
        <v>346</v>
      </c>
      <c r="V304" s="46" t="s">
        <v>1917</v>
      </c>
      <c r="W304" s="85">
        <f t="shared" si="9"/>
        <v>1115</v>
      </c>
    </row>
    <row r="305" spans="1:25" s="86" customFormat="1" ht="294.75" customHeight="1">
      <c r="A305" s="78">
        <v>18</v>
      </c>
      <c r="B305" s="50" t="s">
        <v>424</v>
      </c>
      <c r="C305" s="51" t="s">
        <v>144</v>
      </c>
      <c r="D305" s="51" t="s">
        <v>291</v>
      </c>
      <c r="E305" s="52">
        <v>1</v>
      </c>
      <c r="F305" s="79" t="s">
        <v>1283</v>
      </c>
      <c r="G305" s="80" t="s">
        <v>744</v>
      </c>
      <c r="H305" s="80" t="s">
        <v>744</v>
      </c>
      <c r="I305" s="81" t="s">
        <v>745</v>
      </c>
      <c r="J305" s="82" t="s">
        <v>746</v>
      </c>
      <c r="K305" s="82" t="s">
        <v>1182</v>
      </c>
      <c r="L305" s="82" t="s">
        <v>1004</v>
      </c>
      <c r="M305" s="82" t="s">
        <v>919</v>
      </c>
      <c r="N305" s="82" t="s">
        <v>1125</v>
      </c>
      <c r="O305" s="83">
        <v>925907816.96000004</v>
      </c>
      <c r="P305" s="83">
        <v>36221687</v>
      </c>
      <c r="Q305" s="83">
        <v>12655854.310000001</v>
      </c>
      <c r="R305" s="83">
        <v>2974150.07</v>
      </c>
      <c r="S305" s="17" t="s">
        <v>1101</v>
      </c>
      <c r="T305" s="83">
        <v>971811208.20000005</v>
      </c>
      <c r="U305" s="84" t="s">
        <v>346</v>
      </c>
      <c r="V305" s="46" t="s">
        <v>1918</v>
      </c>
      <c r="W305" s="85">
        <f t="shared" si="9"/>
        <v>1354</v>
      </c>
    </row>
    <row r="306" spans="1:25" s="86" customFormat="1" ht="159.75" customHeight="1">
      <c r="A306" s="78">
        <v>18</v>
      </c>
      <c r="B306" s="50" t="s">
        <v>424</v>
      </c>
      <c r="C306" s="51" t="s">
        <v>144</v>
      </c>
      <c r="D306" s="51" t="s">
        <v>291</v>
      </c>
      <c r="E306" s="52">
        <v>1</v>
      </c>
      <c r="F306" s="79" t="s">
        <v>747</v>
      </c>
      <c r="G306" s="80" t="s">
        <v>748</v>
      </c>
      <c r="H306" s="80" t="s">
        <v>748</v>
      </c>
      <c r="I306" s="81" t="s">
        <v>749</v>
      </c>
      <c r="J306" s="82" t="s">
        <v>750</v>
      </c>
      <c r="K306" s="82" t="s">
        <v>520</v>
      </c>
      <c r="L306" s="82" t="s">
        <v>343</v>
      </c>
      <c r="M306" s="82" t="s">
        <v>965</v>
      </c>
      <c r="N306" s="82" t="s">
        <v>953</v>
      </c>
      <c r="O306" s="83">
        <v>277702226.50999999</v>
      </c>
      <c r="P306" s="83">
        <v>26718492.780000001</v>
      </c>
      <c r="Q306" s="83">
        <v>3427575.39</v>
      </c>
      <c r="R306" s="83">
        <v>1304593.1599999999</v>
      </c>
      <c r="S306" s="17" t="s">
        <v>1358</v>
      </c>
      <c r="T306" s="83">
        <v>306543701.51999998</v>
      </c>
      <c r="U306" s="84" t="s">
        <v>346</v>
      </c>
      <c r="V306" s="46" t="s">
        <v>1576</v>
      </c>
      <c r="W306" s="85">
        <f t="shared" si="9"/>
        <v>1050</v>
      </c>
    </row>
    <row r="307" spans="1:25" s="86" customFormat="1" ht="159.75" customHeight="1">
      <c r="A307" s="78">
        <v>18</v>
      </c>
      <c r="B307" s="50" t="s">
        <v>424</v>
      </c>
      <c r="C307" s="51" t="s">
        <v>144</v>
      </c>
      <c r="D307" s="51" t="s">
        <v>291</v>
      </c>
      <c r="E307" s="52">
        <v>1</v>
      </c>
      <c r="F307" s="79" t="s">
        <v>747</v>
      </c>
      <c r="G307" s="80" t="s">
        <v>748</v>
      </c>
      <c r="H307" s="80" t="s">
        <v>748</v>
      </c>
      <c r="I307" s="81" t="s">
        <v>523</v>
      </c>
      <c r="J307" s="82" t="s">
        <v>704</v>
      </c>
      <c r="K307" s="82" t="s">
        <v>705</v>
      </c>
      <c r="L307" s="82" t="s">
        <v>343</v>
      </c>
      <c r="M307" s="82" t="s">
        <v>965</v>
      </c>
      <c r="N307" s="82" t="s">
        <v>345</v>
      </c>
      <c r="O307" s="83">
        <v>682799973.96000004</v>
      </c>
      <c r="P307" s="83">
        <v>36875250.420000002</v>
      </c>
      <c r="Q307" s="83">
        <v>8528446.0999999996</v>
      </c>
      <c r="R307" s="83">
        <v>57115787.380000003</v>
      </c>
      <c r="S307" s="17" t="s">
        <v>1577</v>
      </c>
      <c r="T307" s="83">
        <v>671087883.10000002</v>
      </c>
      <c r="U307" s="84" t="s">
        <v>346</v>
      </c>
      <c r="V307" s="46" t="s">
        <v>1578</v>
      </c>
      <c r="W307" s="85">
        <f t="shared" si="9"/>
        <v>58</v>
      </c>
    </row>
    <row r="308" spans="1:25" s="36" customFormat="1" ht="20.25" customHeight="1" outlineLevel="2">
      <c r="A308" s="62"/>
      <c r="B308" s="93" t="s">
        <v>419</v>
      </c>
      <c r="C308" s="94"/>
      <c r="D308" s="94"/>
      <c r="E308" s="63">
        <f>SUBTOTAL(9,E309:E314)</f>
        <v>6</v>
      </c>
      <c r="F308" s="64"/>
      <c r="G308" s="64"/>
      <c r="H308" s="64"/>
      <c r="I308" s="65"/>
      <c r="J308" s="64"/>
      <c r="K308" s="64"/>
      <c r="L308" s="64"/>
      <c r="M308" s="64"/>
      <c r="N308" s="64"/>
      <c r="O308" s="66"/>
      <c r="P308" s="66"/>
      <c r="Q308" s="66"/>
      <c r="R308" s="66"/>
      <c r="S308" s="64"/>
      <c r="T308" s="66"/>
      <c r="U308" s="64"/>
      <c r="V308" s="67"/>
      <c r="W308" s="65"/>
      <c r="X308" s="39"/>
      <c r="Y308" s="39"/>
    </row>
    <row r="309" spans="1:25" s="86" customFormat="1" ht="159.75" customHeight="1">
      <c r="A309" s="78">
        <v>18</v>
      </c>
      <c r="B309" s="50" t="s">
        <v>424</v>
      </c>
      <c r="C309" s="51" t="s">
        <v>144</v>
      </c>
      <c r="D309" s="51" t="s">
        <v>1127</v>
      </c>
      <c r="E309" s="52">
        <v>1</v>
      </c>
      <c r="F309" s="79" t="s">
        <v>747</v>
      </c>
      <c r="G309" s="80" t="s">
        <v>748</v>
      </c>
      <c r="H309" s="80" t="s">
        <v>707</v>
      </c>
      <c r="I309" s="81" t="s">
        <v>708</v>
      </c>
      <c r="J309" s="82" t="s">
        <v>709</v>
      </c>
      <c r="K309" s="82" t="s">
        <v>706</v>
      </c>
      <c r="L309" s="82" t="s">
        <v>343</v>
      </c>
      <c r="M309" s="82" t="s">
        <v>838</v>
      </c>
      <c r="N309" s="82" t="s">
        <v>953</v>
      </c>
      <c r="O309" s="83">
        <v>15693.32</v>
      </c>
      <c r="P309" s="83">
        <v>0</v>
      </c>
      <c r="Q309" s="83">
        <v>4.42</v>
      </c>
      <c r="R309" s="83">
        <v>884.25</v>
      </c>
      <c r="S309" s="17" t="s">
        <v>1061</v>
      </c>
      <c r="T309" s="83">
        <v>14813.49</v>
      </c>
      <c r="U309" s="84" t="s">
        <v>346</v>
      </c>
      <c r="V309" s="46" t="s">
        <v>1919</v>
      </c>
      <c r="W309" s="85">
        <f t="shared" ref="W309:W314" si="10">IF(OR(LEFT(I309,1)="7",LEFT(I309,1)="8"),VALUE(RIGHT(I309,3)),VALUE(RIGHT(I309,4)))</f>
        <v>1042</v>
      </c>
    </row>
    <row r="310" spans="1:25" s="86" customFormat="1" ht="159.75" customHeight="1">
      <c r="A310" s="78">
        <v>18</v>
      </c>
      <c r="B310" s="50" t="s">
        <v>424</v>
      </c>
      <c r="C310" s="51" t="s">
        <v>144</v>
      </c>
      <c r="D310" s="51" t="s">
        <v>1127</v>
      </c>
      <c r="E310" s="52">
        <v>1</v>
      </c>
      <c r="F310" s="79" t="s">
        <v>747</v>
      </c>
      <c r="G310" s="80" t="s">
        <v>748</v>
      </c>
      <c r="H310" s="80" t="s">
        <v>409</v>
      </c>
      <c r="I310" s="81" t="s">
        <v>909</v>
      </c>
      <c r="J310" s="82" t="s">
        <v>240</v>
      </c>
      <c r="K310" s="82" t="s">
        <v>241</v>
      </c>
      <c r="L310" s="82" t="s">
        <v>343</v>
      </c>
      <c r="M310" s="82" t="s">
        <v>344</v>
      </c>
      <c r="N310" s="82" t="s">
        <v>345</v>
      </c>
      <c r="O310" s="83">
        <v>29162117.77</v>
      </c>
      <c r="P310" s="83">
        <v>20558712.920000002</v>
      </c>
      <c r="Q310" s="83">
        <v>51270.49</v>
      </c>
      <c r="R310" s="83">
        <v>49772101.18</v>
      </c>
      <c r="S310" s="17" t="s">
        <v>1579</v>
      </c>
      <c r="T310" s="83">
        <v>0</v>
      </c>
      <c r="U310" s="84" t="s">
        <v>346</v>
      </c>
      <c r="V310" s="46" t="s">
        <v>1580</v>
      </c>
      <c r="W310" s="85">
        <f t="shared" si="10"/>
        <v>149</v>
      </c>
    </row>
    <row r="311" spans="1:25" s="86" customFormat="1" ht="159.75" customHeight="1">
      <c r="A311" s="78">
        <v>18</v>
      </c>
      <c r="B311" s="50" t="s">
        <v>424</v>
      </c>
      <c r="C311" s="51" t="s">
        <v>144</v>
      </c>
      <c r="D311" s="51" t="s">
        <v>1127</v>
      </c>
      <c r="E311" s="52">
        <v>1</v>
      </c>
      <c r="F311" s="79" t="s">
        <v>747</v>
      </c>
      <c r="G311" s="80" t="s">
        <v>748</v>
      </c>
      <c r="H311" s="80" t="s">
        <v>242</v>
      </c>
      <c r="I311" s="81" t="s">
        <v>360</v>
      </c>
      <c r="J311" s="82" t="s">
        <v>361</v>
      </c>
      <c r="K311" s="82" t="s">
        <v>706</v>
      </c>
      <c r="L311" s="82" t="s">
        <v>343</v>
      </c>
      <c r="M311" s="82" t="s">
        <v>838</v>
      </c>
      <c r="N311" s="82" t="s">
        <v>953</v>
      </c>
      <c r="O311" s="83">
        <v>11299.84</v>
      </c>
      <c r="P311" s="83">
        <v>0</v>
      </c>
      <c r="Q311" s="83">
        <v>110.47</v>
      </c>
      <c r="R311" s="83">
        <v>0</v>
      </c>
      <c r="S311" s="17" t="s">
        <v>1061</v>
      </c>
      <c r="T311" s="83">
        <v>11410.31</v>
      </c>
      <c r="U311" s="84" t="s">
        <v>346</v>
      </c>
      <c r="V311" s="46" t="s">
        <v>1920</v>
      </c>
      <c r="W311" s="85">
        <f t="shared" si="10"/>
        <v>860</v>
      </c>
    </row>
    <row r="312" spans="1:25" s="86" customFormat="1" ht="159.75" customHeight="1">
      <c r="A312" s="78">
        <v>18</v>
      </c>
      <c r="B312" s="50" t="s">
        <v>424</v>
      </c>
      <c r="C312" s="51" t="s">
        <v>144</v>
      </c>
      <c r="D312" s="51" t="s">
        <v>1127</v>
      </c>
      <c r="E312" s="52">
        <v>1</v>
      </c>
      <c r="F312" s="79" t="s">
        <v>747</v>
      </c>
      <c r="G312" s="80" t="s">
        <v>748</v>
      </c>
      <c r="H312" s="80" t="s">
        <v>362</v>
      </c>
      <c r="I312" s="81" t="s">
        <v>363</v>
      </c>
      <c r="J312" s="82" t="s">
        <v>364</v>
      </c>
      <c r="K312" s="82" t="s">
        <v>706</v>
      </c>
      <c r="L312" s="82" t="s">
        <v>343</v>
      </c>
      <c r="M312" s="82" t="s">
        <v>344</v>
      </c>
      <c r="N312" s="82" t="s">
        <v>953</v>
      </c>
      <c r="O312" s="83">
        <v>17874.419999999998</v>
      </c>
      <c r="P312" s="83">
        <v>0</v>
      </c>
      <c r="Q312" s="83">
        <v>0.38</v>
      </c>
      <c r="R312" s="83">
        <v>1006.28</v>
      </c>
      <c r="S312" s="17" t="s">
        <v>1061</v>
      </c>
      <c r="T312" s="83">
        <v>16868.52</v>
      </c>
      <c r="U312" s="84" t="s">
        <v>346</v>
      </c>
      <c r="V312" s="46" t="s">
        <v>1921</v>
      </c>
      <c r="W312" s="85">
        <f t="shared" si="10"/>
        <v>850</v>
      </c>
    </row>
    <row r="313" spans="1:25" s="86" customFormat="1" ht="159.75" customHeight="1">
      <c r="A313" s="78">
        <v>18</v>
      </c>
      <c r="B313" s="50" t="s">
        <v>424</v>
      </c>
      <c r="C313" s="51" t="s">
        <v>144</v>
      </c>
      <c r="D313" s="51" t="s">
        <v>1127</v>
      </c>
      <c r="E313" s="52">
        <v>1</v>
      </c>
      <c r="F313" s="79" t="s">
        <v>747</v>
      </c>
      <c r="G313" s="80" t="s">
        <v>748</v>
      </c>
      <c r="H313" s="80" t="s">
        <v>365</v>
      </c>
      <c r="I313" s="81" t="s">
        <v>366</v>
      </c>
      <c r="J313" s="82" t="s">
        <v>367</v>
      </c>
      <c r="K313" s="82" t="s">
        <v>706</v>
      </c>
      <c r="L313" s="82" t="s">
        <v>343</v>
      </c>
      <c r="M313" s="82" t="s">
        <v>344</v>
      </c>
      <c r="N313" s="82" t="s">
        <v>953</v>
      </c>
      <c r="O313" s="83">
        <v>26968.5</v>
      </c>
      <c r="P313" s="83">
        <v>0</v>
      </c>
      <c r="Q313" s="83">
        <v>305.08999999999997</v>
      </c>
      <c r="R313" s="83">
        <v>40.130000000000003</v>
      </c>
      <c r="S313" s="17" t="s">
        <v>1061</v>
      </c>
      <c r="T313" s="83">
        <v>27233.46</v>
      </c>
      <c r="U313" s="84" t="s">
        <v>346</v>
      </c>
      <c r="V313" s="46" t="s">
        <v>1922</v>
      </c>
      <c r="W313" s="85">
        <f t="shared" si="10"/>
        <v>857</v>
      </c>
    </row>
    <row r="314" spans="1:25" s="86" customFormat="1" ht="159.75" customHeight="1">
      <c r="A314" s="78">
        <v>18</v>
      </c>
      <c r="B314" s="50" t="s">
        <v>424</v>
      </c>
      <c r="C314" s="51" t="s">
        <v>144</v>
      </c>
      <c r="D314" s="51" t="s">
        <v>1127</v>
      </c>
      <c r="E314" s="52">
        <v>1</v>
      </c>
      <c r="F314" s="79" t="s">
        <v>747</v>
      </c>
      <c r="G314" s="80" t="s">
        <v>748</v>
      </c>
      <c r="H314" s="80" t="s">
        <v>368</v>
      </c>
      <c r="I314" s="81" t="s">
        <v>369</v>
      </c>
      <c r="J314" s="82" t="s">
        <v>370</v>
      </c>
      <c r="K314" s="82" t="s">
        <v>706</v>
      </c>
      <c r="L314" s="82" t="s">
        <v>343</v>
      </c>
      <c r="M314" s="82" t="s">
        <v>838</v>
      </c>
      <c r="N314" s="82" t="s">
        <v>953</v>
      </c>
      <c r="O314" s="83">
        <v>15372.82</v>
      </c>
      <c r="P314" s="83">
        <v>0</v>
      </c>
      <c r="Q314" s="83">
        <v>4.42</v>
      </c>
      <c r="R314" s="83">
        <v>866.71</v>
      </c>
      <c r="S314" s="17" t="s">
        <v>1061</v>
      </c>
      <c r="T314" s="83">
        <v>14510.53</v>
      </c>
      <c r="U314" s="84" t="s">
        <v>346</v>
      </c>
      <c r="V314" s="46" t="s">
        <v>1923</v>
      </c>
      <c r="W314" s="85">
        <f t="shared" si="10"/>
        <v>1043</v>
      </c>
    </row>
    <row r="315" spans="1:25" s="35" customFormat="1" ht="20.25" customHeight="1" outlineLevel="1">
      <c r="A315" s="68"/>
      <c r="B315" s="95" t="s">
        <v>418</v>
      </c>
      <c r="C315" s="96"/>
      <c r="D315" s="96"/>
      <c r="E315" s="69">
        <f>SUBTOTAL(9,E316:E317)</f>
        <v>1</v>
      </c>
      <c r="F315" s="70"/>
      <c r="G315" s="70"/>
      <c r="H315" s="70"/>
      <c r="I315" s="71"/>
      <c r="J315" s="70"/>
      <c r="K315" s="70"/>
      <c r="L315" s="70"/>
      <c r="M315" s="70"/>
      <c r="N315" s="70"/>
      <c r="O315" s="72"/>
      <c r="P315" s="72"/>
      <c r="Q315" s="72"/>
      <c r="R315" s="72"/>
      <c r="S315" s="70"/>
      <c r="T315" s="72"/>
      <c r="U315" s="70"/>
      <c r="V315" s="73"/>
      <c r="W315" s="71"/>
      <c r="X315" s="39"/>
      <c r="Y315" s="39"/>
    </row>
    <row r="316" spans="1:25" s="36" customFormat="1" ht="20.25" customHeight="1" outlineLevel="2">
      <c r="A316" s="53"/>
      <c r="B316" s="91" t="s">
        <v>416</v>
      </c>
      <c r="C316" s="92"/>
      <c r="D316" s="92"/>
      <c r="E316" s="54">
        <f>SUBTOTAL(9,E317:E317)</f>
        <v>1</v>
      </c>
      <c r="F316" s="55"/>
      <c r="G316" s="55"/>
      <c r="H316" s="55"/>
      <c r="I316" s="56"/>
      <c r="J316" s="55"/>
      <c r="K316" s="55"/>
      <c r="L316" s="55"/>
      <c r="M316" s="55"/>
      <c r="N316" s="55"/>
      <c r="O316" s="57"/>
      <c r="P316" s="57"/>
      <c r="Q316" s="57"/>
      <c r="R316" s="57"/>
      <c r="S316" s="55"/>
      <c r="T316" s="57"/>
      <c r="U316" s="55"/>
      <c r="V316" s="58"/>
      <c r="W316" s="56"/>
      <c r="X316" s="35"/>
      <c r="Y316" s="39"/>
    </row>
    <row r="317" spans="1:25" s="86" customFormat="1" ht="159.75" customHeight="1">
      <c r="A317" s="78">
        <v>18</v>
      </c>
      <c r="B317" s="50" t="s">
        <v>424</v>
      </c>
      <c r="C317" s="51" t="s">
        <v>96</v>
      </c>
      <c r="D317" s="51" t="s">
        <v>291</v>
      </c>
      <c r="E317" s="52">
        <v>1</v>
      </c>
      <c r="F317" s="79" t="s">
        <v>470</v>
      </c>
      <c r="G317" s="80" t="s">
        <v>471</v>
      </c>
      <c r="H317" s="80" t="s">
        <v>471</v>
      </c>
      <c r="I317" s="81" t="s">
        <v>371</v>
      </c>
      <c r="J317" s="82" t="s">
        <v>738</v>
      </c>
      <c r="K317" s="82" t="s">
        <v>1337</v>
      </c>
      <c r="L317" s="82" t="s">
        <v>1004</v>
      </c>
      <c r="M317" s="82" t="s">
        <v>1140</v>
      </c>
      <c r="N317" s="82" t="s">
        <v>345</v>
      </c>
      <c r="O317" s="83">
        <v>304536.42</v>
      </c>
      <c r="P317" s="83">
        <v>0</v>
      </c>
      <c r="Q317" s="83">
        <v>3301.17</v>
      </c>
      <c r="R317" s="83">
        <v>36306.120000000003</v>
      </c>
      <c r="S317" s="17" t="s">
        <v>1581</v>
      </c>
      <c r="T317" s="83">
        <v>271531.46999999997</v>
      </c>
      <c r="U317" s="84" t="s">
        <v>346</v>
      </c>
      <c r="V317" s="46" t="s">
        <v>1582</v>
      </c>
      <c r="W317" s="85">
        <f>IF(OR(LEFT(I317,1)="7",LEFT(I317,1)="8"),VALUE(RIGHT(I317,3)),VALUE(RIGHT(I317,4)))</f>
        <v>1391</v>
      </c>
    </row>
    <row r="318" spans="1:25" s="35" customFormat="1" ht="20.25" customHeight="1" outlineLevel="1">
      <c r="A318" s="68"/>
      <c r="B318" s="95" t="s">
        <v>100</v>
      </c>
      <c r="C318" s="96"/>
      <c r="D318" s="96"/>
      <c r="E318" s="69">
        <f>SUBTOTAL(9,E319:E321)</f>
        <v>2</v>
      </c>
      <c r="F318" s="70"/>
      <c r="G318" s="70"/>
      <c r="H318" s="70"/>
      <c r="I318" s="71"/>
      <c r="J318" s="70"/>
      <c r="K318" s="70"/>
      <c r="L318" s="70"/>
      <c r="M318" s="70"/>
      <c r="N318" s="70"/>
      <c r="O318" s="72"/>
      <c r="P318" s="72"/>
      <c r="Q318" s="72"/>
      <c r="R318" s="72"/>
      <c r="S318" s="70"/>
      <c r="T318" s="72"/>
      <c r="U318" s="70"/>
      <c r="V318" s="73"/>
      <c r="W318" s="71"/>
      <c r="X318" s="39"/>
      <c r="Y318" s="39"/>
    </row>
    <row r="319" spans="1:25" s="36" customFormat="1" ht="20.25" customHeight="1" outlineLevel="2">
      <c r="A319" s="53"/>
      <c r="B319" s="91" t="s">
        <v>416</v>
      </c>
      <c r="C319" s="92"/>
      <c r="D319" s="92"/>
      <c r="E319" s="54">
        <f>SUBTOTAL(9,E320:E321)</f>
        <v>2</v>
      </c>
      <c r="F319" s="55"/>
      <c r="G319" s="55"/>
      <c r="H319" s="55"/>
      <c r="I319" s="56"/>
      <c r="J319" s="55"/>
      <c r="K319" s="55"/>
      <c r="L319" s="55"/>
      <c r="M319" s="55"/>
      <c r="N319" s="55"/>
      <c r="O319" s="57"/>
      <c r="P319" s="57"/>
      <c r="Q319" s="57"/>
      <c r="R319" s="57"/>
      <c r="S319" s="55"/>
      <c r="T319" s="57"/>
      <c r="U319" s="55"/>
      <c r="V319" s="58"/>
      <c r="W319" s="56"/>
      <c r="X319" s="35"/>
      <c r="Y319" s="39"/>
    </row>
    <row r="320" spans="1:25" s="86" customFormat="1" ht="159.75" customHeight="1">
      <c r="A320" s="78">
        <v>18</v>
      </c>
      <c r="B320" s="50" t="s">
        <v>424</v>
      </c>
      <c r="C320" s="51" t="s">
        <v>237</v>
      </c>
      <c r="D320" s="51" t="s">
        <v>291</v>
      </c>
      <c r="E320" s="52">
        <v>1</v>
      </c>
      <c r="F320" s="79" t="s">
        <v>470</v>
      </c>
      <c r="G320" s="80" t="s">
        <v>471</v>
      </c>
      <c r="H320" s="80" t="s">
        <v>471</v>
      </c>
      <c r="I320" s="81" t="s">
        <v>735</v>
      </c>
      <c r="J320" s="82" t="s">
        <v>739</v>
      </c>
      <c r="K320" s="82" t="s">
        <v>1338</v>
      </c>
      <c r="L320" s="82" t="s">
        <v>1004</v>
      </c>
      <c r="M320" s="82" t="s">
        <v>1140</v>
      </c>
      <c r="N320" s="82" t="s">
        <v>345</v>
      </c>
      <c r="O320" s="83">
        <v>7174836.5800000001</v>
      </c>
      <c r="P320" s="83">
        <v>0</v>
      </c>
      <c r="Q320" s="83">
        <v>72613.600000000006</v>
      </c>
      <c r="R320" s="83">
        <v>5898535.4400000004</v>
      </c>
      <c r="S320" s="17" t="s">
        <v>1583</v>
      </c>
      <c r="T320" s="83">
        <v>1348914.74</v>
      </c>
      <c r="U320" s="84" t="s">
        <v>346</v>
      </c>
      <c r="V320" s="46" t="s">
        <v>1584</v>
      </c>
      <c r="W320" s="85">
        <f>IF(OR(LEFT(I320,1)="7",LEFT(I320,1)="8"),VALUE(RIGHT(I320,3)),VALUE(RIGHT(I320,4)))</f>
        <v>1460</v>
      </c>
    </row>
    <row r="321" spans="1:25" s="86" customFormat="1" ht="159.75" customHeight="1">
      <c r="A321" s="78">
        <v>18</v>
      </c>
      <c r="B321" s="50" t="s">
        <v>424</v>
      </c>
      <c r="C321" s="51" t="s">
        <v>237</v>
      </c>
      <c r="D321" s="51" t="s">
        <v>291</v>
      </c>
      <c r="E321" s="52">
        <v>1</v>
      </c>
      <c r="F321" s="79" t="s">
        <v>470</v>
      </c>
      <c r="G321" s="80" t="s">
        <v>471</v>
      </c>
      <c r="H321" s="80" t="s">
        <v>471</v>
      </c>
      <c r="I321" s="81" t="s">
        <v>665</v>
      </c>
      <c r="J321" s="82" t="s">
        <v>666</v>
      </c>
      <c r="K321" s="82" t="s">
        <v>1185</v>
      </c>
      <c r="L321" s="82" t="s">
        <v>1004</v>
      </c>
      <c r="M321" s="82" t="s">
        <v>1140</v>
      </c>
      <c r="N321" s="82" t="s">
        <v>345</v>
      </c>
      <c r="O321" s="83">
        <v>982940366.75</v>
      </c>
      <c r="P321" s="83">
        <v>-19319572.010000002</v>
      </c>
      <c r="Q321" s="83">
        <v>30460580.43</v>
      </c>
      <c r="R321" s="83">
        <v>82315.789999999994</v>
      </c>
      <c r="S321" s="17" t="s">
        <v>1585</v>
      </c>
      <c r="T321" s="83">
        <v>993999059.38</v>
      </c>
      <c r="U321" s="84" t="s">
        <v>346</v>
      </c>
      <c r="V321" s="46" t="s">
        <v>1586</v>
      </c>
      <c r="W321" s="85">
        <f>IF(OR(LEFT(I321,1)="7",LEFT(I321,1)="8"),VALUE(RIGHT(I321,3)),VALUE(RIGHT(I321,4)))</f>
        <v>1480</v>
      </c>
    </row>
    <row r="322" spans="1:25" s="38" customFormat="1" ht="20.25" customHeight="1" outlineLevel="3">
      <c r="A322" s="59"/>
      <c r="B322" s="87" t="s">
        <v>641</v>
      </c>
      <c r="C322" s="88"/>
      <c r="D322" s="88"/>
      <c r="E322" s="32">
        <f>SUBTOTAL(9,E325:E336)</f>
        <v>11</v>
      </c>
      <c r="F322" s="30"/>
      <c r="G322" s="30"/>
      <c r="H322" s="30"/>
      <c r="I322" s="33"/>
      <c r="J322" s="30"/>
      <c r="K322" s="30"/>
      <c r="L322" s="30"/>
      <c r="M322" s="30"/>
      <c r="N322" s="30"/>
      <c r="O322" s="76"/>
      <c r="P322" s="31"/>
      <c r="Q322" s="31"/>
      <c r="R322" s="31"/>
      <c r="S322" s="30"/>
      <c r="T322" s="31"/>
      <c r="U322" s="30"/>
      <c r="V322" s="60"/>
      <c r="W322" s="61"/>
      <c r="X322" s="39"/>
      <c r="Y322" s="39"/>
    </row>
    <row r="323" spans="1:25" s="35" customFormat="1" ht="20.25" customHeight="1" outlineLevel="1">
      <c r="A323" s="34"/>
      <c r="B323" s="89" t="s">
        <v>974</v>
      </c>
      <c r="C323" s="90" t="s">
        <v>972</v>
      </c>
      <c r="D323" s="90"/>
      <c r="E323" s="13">
        <f>SUBTOTAL(9,E325:E336)</f>
        <v>11</v>
      </c>
      <c r="F323" s="14"/>
      <c r="G323" s="14"/>
      <c r="H323" s="14"/>
      <c r="I323" s="15"/>
      <c r="J323" s="14"/>
      <c r="K323" s="14"/>
      <c r="L323" s="14"/>
      <c r="M323" s="14"/>
      <c r="N323" s="14"/>
      <c r="O323" s="16"/>
      <c r="P323" s="16"/>
      <c r="Q323" s="16"/>
      <c r="R323" s="16"/>
      <c r="S323" s="14"/>
      <c r="T323" s="16"/>
      <c r="U323" s="14"/>
      <c r="V323" s="29"/>
      <c r="W323" s="15"/>
      <c r="X323" s="38"/>
      <c r="Y323" s="39"/>
    </row>
    <row r="324" spans="1:25" s="36" customFormat="1" ht="20.25" customHeight="1" outlineLevel="2">
      <c r="A324" s="53"/>
      <c r="B324" s="91" t="s">
        <v>416</v>
      </c>
      <c r="C324" s="92"/>
      <c r="D324" s="92"/>
      <c r="E324" s="54">
        <f>SUBTOTAL(9,E325:E331)</f>
        <v>7</v>
      </c>
      <c r="F324" s="55"/>
      <c r="G324" s="55"/>
      <c r="H324" s="55"/>
      <c r="I324" s="56"/>
      <c r="J324" s="55"/>
      <c r="K324" s="55"/>
      <c r="L324" s="55"/>
      <c r="M324" s="55"/>
      <c r="N324" s="55"/>
      <c r="O324" s="57"/>
      <c r="P324" s="57"/>
      <c r="Q324" s="57"/>
      <c r="R324" s="57"/>
      <c r="S324" s="55"/>
      <c r="T324" s="57"/>
      <c r="U324" s="55"/>
      <c r="V324" s="58"/>
      <c r="W324" s="56"/>
      <c r="X324" s="35"/>
      <c r="Y324" s="39"/>
    </row>
    <row r="325" spans="1:25" s="86" customFormat="1" ht="159.75" customHeight="1">
      <c r="A325" s="78">
        <v>20</v>
      </c>
      <c r="B325" s="50" t="s">
        <v>641</v>
      </c>
      <c r="C325" s="51" t="s">
        <v>144</v>
      </c>
      <c r="D325" s="51" t="s">
        <v>291</v>
      </c>
      <c r="E325" s="52">
        <v>1</v>
      </c>
      <c r="F325" s="79" t="s">
        <v>642</v>
      </c>
      <c r="G325" s="80" t="s">
        <v>643</v>
      </c>
      <c r="H325" s="80" t="s">
        <v>755</v>
      </c>
      <c r="I325" s="81" t="s">
        <v>644</v>
      </c>
      <c r="J325" s="82" t="s">
        <v>740</v>
      </c>
      <c r="K325" s="82" t="s">
        <v>1186</v>
      </c>
      <c r="L325" s="82" t="s">
        <v>343</v>
      </c>
      <c r="M325" s="82" t="s">
        <v>944</v>
      </c>
      <c r="N325" s="82" t="s">
        <v>958</v>
      </c>
      <c r="O325" s="83">
        <v>239909767</v>
      </c>
      <c r="P325" s="83">
        <v>0</v>
      </c>
      <c r="Q325" s="83">
        <v>1335591.71</v>
      </c>
      <c r="R325" s="83">
        <v>200211365.87</v>
      </c>
      <c r="S325" s="17" t="s">
        <v>1587</v>
      </c>
      <c r="T325" s="83">
        <v>41033992.840000004</v>
      </c>
      <c r="U325" s="84" t="s">
        <v>346</v>
      </c>
      <c r="V325" s="46" t="s">
        <v>1588</v>
      </c>
      <c r="W325" s="85">
        <f t="shared" ref="W325:W331" si="11">IF(OR(LEFT(I325,1)="7",LEFT(I325,1)="8"),VALUE(RIGHT(I325,3)),VALUE(RIGHT(I325,4)))</f>
        <v>1351</v>
      </c>
    </row>
    <row r="326" spans="1:25" s="86" customFormat="1" ht="159.75" customHeight="1">
      <c r="A326" s="78">
        <v>20</v>
      </c>
      <c r="B326" s="50" t="s">
        <v>641</v>
      </c>
      <c r="C326" s="51" t="s">
        <v>144</v>
      </c>
      <c r="D326" s="51" t="s">
        <v>291</v>
      </c>
      <c r="E326" s="52">
        <v>1</v>
      </c>
      <c r="F326" s="79" t="s">
        <v>91</v>
      </c>
      <c r="G326" s="80" t="s">
        <v>1238</v>
      </c>
      <c r="H326" s="80" t="s">
        <v>1238</v>
      </c>
      <c r="I326" s="81" t="s">
        <v>1239</v>
      </c>
      <c r="J326" s="82" t="s">
        <v>1240</v>
      </c>
      <c r="K326" s="82" t="s">
        <v>1187</v>
      </c>
      <c r="L326" s="82" t="s">
        <v>1004</v>
      </c>
      <c r="M326" s="82" t="s">
        <v>919</v>
      </c>
      <c r="N326" s="82" t="s">
        <v>1125</v>
      </c>
      <c r="O326" s="83">
        <v>15970258.640000001</v>
      </c>
      <c r="P326" s="83">
        <v>2937570.32</v>
      </c>
      <c r="Q326" s="83">
        <v>166752.01</v>
      </c>
      <c r="R326" s="83">
        <v>110305.56</v>
      </c>
      <c r="S326" s="17" t="s">
        <v>1328</v>
      </c>
      <c r="T326" s="83">
        <v>18964275.41</v>
      </c>
      <c r="U326" s="84" t="s">
        <v>966</v>
      </c>
      <c r="V326" s="46" t="s">
        <v>1924</v>
      </c>
      <c r="W326" s="85">
        <f t="shared" si="11"/>
        <v>416</v>
      </c>
    </row>
    <row r="327" spans="1:25" s="86" customFormat="1" ht="159.75" customHeight="1">
      <c r="A327" s="78">
        <v>20</v>
      </c>
      <c r="B327" s="50" t="s">
        <v>641</v>
      </c>
      <c r="C327" s="51" t="s">
        <v>144</v>
      </c>
      <c r="D327" s="51" t="s">
        <v>291</v>
      </c>
      <c r="E327" s="52">
        <v>1</v>
      </c>
      <c r="F327" s="79" t="s">
        <v>1241</v>
      </c>
      <c r="G327" s="80" t="s">
        <v>1242</v>
      </c>
      <c r="H327" s="80" t="s">
        <v>1242</v>
      </c>
      <c r="I327" s="81" t="s">
        <v>1243</v>
      </c>
      <c r="J327" s="82" t="s">
        <v>1023</v>
      </c>
      <c r="K327" s="82" t="s">
        <v>552</v>
      </c>
      <c r="L327" s="82" t="s">
        <v>773</v>
      </c>
      <c r="M327" s="82" t="s">
        <v>915</v>
      </c>
      <c r="N327" s="82" t="s">
        <v>1125</v>
      </c>
      <c r="O327" s="83">
        <v>0</v>
      </c>
      <c r="P327" s="83">
        <v>0</v>
      </c>
      <c r="Q327" s="83">
        <v>0</v>
      </c>
      <c r="R327" s="83">
        <v>0</v>
      </c>
      <c r="S327" s="17" t="s">
        <v>436</v>
      </c>
      <c r="T327" s="83">
        <v>0</v>
      </c>
      <c r="U327" s="84" t="s">
        <v>966</v>
      </c>
      <c r="V327" s="46" t="s">
        <v>1925</v>
      </c>
      <c r="W327" s="85">
        <f t="shared" si="11"/>
        <v>1414</v>
      </c>
    </row>
    <row r="328" spans="1:25" s="86" customFormat="1" ht="159.75" customHeight="1">
      <c r="A328" s="78">
        <v>20</v>
      </c>
      <c r="B328" s="50" t="s">
        <v>641</v>
      </c>
      <c r="C328" s="51" t="s">
        <v>144</v>
      </c>
      <c r="D328" s="51" t="s">
        <v>291</v>
      </c>
      <c r="E328" s="52">
        <v>1</v>
      </c>
      <c r="F328" s="79" t="s">
        <v>1241</v>
      </c>
      <c r="G328" s="80" t="s">
        <v>1242</v>
      </c>
      <c r="H328" s="80" t="s">
        <v>1242</v>
      </c>
      <c r="I328" s="81" t="s">
        <v>1244</v>
      </c>
      <c r="J328" s="82" t="s">
        <v>1024</v>
      </c>
      <c r="K328" s="82" t="s">
        <v>1309</v>
      </c>
      <c r="L328" s="82" t="s">
        <v>773</v>
      </c>
      <c r="M328" s="82" t="s">
        <v>915</v>
      </c>
      <c r="N328" s="82" t="s">
        <v>1125</v>
      </c>
      <c r="O328" s="83">
        <v>898869.73</v>
      </c>
      <c r="P328" s="83">
        <v>430944.23</v>
      </c>
      <c r="Q328" s="83">
        <v>12367.34</v>
      </c>
      <c r="R328" s="83">
        <v>6358.21</v>
      </c>
      <c r="S328" s="17" t="s">
        <v>660</v>
      </c>
      <c r="T328" s="83">
        <v>1335823.0900000001</v>
      </c>
      <c r="U328" s="84" t="s">
        <v>966</v>
      </c>
      <c r="V328" s="46" t="s">
        <v>1926</v>
      </c>
      <c r="W328" s="85">
        <f t="shared" si="11"/>
        <v>1445</v>
      </c>
    </row>
    <row r="329" spans="1:25" s="86" customFormat="1" ht="159.75" customHeight="1">
      <c r="A329" s="78">
        <v>20</v>
      </c>
      <c r="B329" s="50" t="s">
        <v>641</v>
      </c>
      <c r="C329" s="51" t="s">
        <v>144</v>
      </c>
      <c r="D329" s="51" t="s">
        <v>291</v>
      </c>
      <c r="E329" s="52">
        <v>1</v>
      </c>
      <c r="F329" s="79" t="s">
        <v>1241</v>
      </c>
      <c r="G329" s="80" t="s">
        <v>1242</v>
      </c>
      <c r="H329" s="80" t="s">
        <v>1242</v>
      </c>
      <c r="I329" s="81" t="s">
        <v>488</v>
      </c>
      <c r="J329" s="82" t="s">
        <v>1024</v>
      </c>
      <c r="K329" s="82" t="s">
        <v>273</v>
      </c>
      <c r="L329" s="82" t="s">
        <v>773</v>
      </c>
      <c r="M329" s="82" t="s">
        <v>915</v>
      </c>
      <c r="N329" s="82" t="s">
        <v>1125</v>
      </c>
      <c r="O329" s="83">
        <v>0</v>
      </c>
      <c r="P329" s="83">
        <v>0.01</v>
      </c>
      <c r="Q329" s="83">
        <v>0</v>
      </c>
      <c r="R329" s="83">
        <v>0</v>
      </c>
      <c r="S329" s="17" t="s">
        <v>1329</v>
      </c>
      <c r="T329" s="83">
        <v>0.01</v>
      </c>
      <c r="U329" s="84" t="s">
        <v>966</v>
      </c>
      <c r="V329" s="46" t="s">
        <v>1927</v>
      </c>
      <c r="W329" s="85">
        <f t="shared" si="11"/>
        <v>1447</v>
      </c>
    </row>
    <row r="330" spans="1:25" s="86" customFormat="1" ht="159.75" customHeight="1">
      <c r="A330" s="78">
        <v>20</v>
      </c>
      <c r="B330" s="50" t="s">
        <v>641</v>
      </c>
      <c r="C330" s="51" t="s">
        <v>144</v>
      </c>
      <c r="D330" s="51" t="s">
        <v>291</v>
      </c>
      <c r="E330" s="52">
        <v>1</v>
      </c>
      <c r="F330" s="79" t="s">
        <v>1241</v>
      </c>
      <c r="G330" s="80" t="s">
        <v>1242</v>
      </c>
      <c r="H330" s="80" t="s">
        <v>1242</v>
      </c>
      <c r="I330" s="81" t="s">
        <v>274</v>
      </c>
      <c r="J330" s="82" t="s">
        <v>407</v>
      </c>
      <c r="K330" s="82" t="s">
        <v>1310</v>
      </c>
      <c r="L330" s="82" t="s">
        <v>773</v>
      </c>
      <c r="M330" s="82" t="s">
        <v>915</v>
      </c>
      <c r="N330" s="82" t="s">
        <v>1125</v>
      </c>
      <c r="O330" s="83">
        <v>52485729.759999998</v>
      </c>
      <c r="P330" s="83">
        <v>3255799.04</v>
      </c>
      <c r="Q330" s="83">
        <v>613803.47</v>
      </c>
      <c r="R330" s="83">
        <v>4219038.18</v>
      </c>
      <c r="S330" s="17" t="s">
        <v>1330</v>
      </c>
      <c r="T330" s="83">
        <v>52136294.090000004</v>
      </c>
      <c r="U330" s="84" t="s">
        <v>966</v>
      </c>
      <c r="V330" s="46" t="s">
        <v>1928</v>
      </c>
      <c r="W330" s="85">
        <f t="shared" si="11"/>
        <v>1448</v>
      </c>
    </row>
    <row r="331" spans="1:25" s="86" customFormat="1" ht="159.75" customHeight="1">
      <c r="A331" s="78">
        <v>20</v>
      </c>
      <c r="B331" s="50" t="s">
        <v>641</v>
      </c>
      <c r="C331" s="51" t="s">
        <v>144</v>
      </c>
      <c r="D331" s="51" t="s">
        <v>291</v>
      </c>
      <c r="E331" s="52">
        <v>1</v>
      </c>
      <c r="F331" s="79" t="s">
        <v>101</v>
      </c>
      <c r="G331" s="80" t="s">
        <v>102</v>
      </c>
      <c r="H331" s="80" t="s">
        <v>102</v>
      </c>
      <c r="I331" s="81" t="s">
        <v>103</v>
      </c>
      <c r="J331" s="82" t="s">
        <v>104</v>
      </c>
      <c r="K331" s="82" t="s">
        <v>163</v>
      </c>
      <c r="L331" s="82" t="s">
        <v>343</v>
      </c>
      <c r="M331" s="82" t="s">
        <v>965</v>
      </c>
      <c r="N331" s="82" t="s">
        <v>958</v>
      </c>
      <c r="O331" s="83">
        <v>0</v>
      </c>
      <c r="P331" s="83">
        <v>0</v>
      </c>
      <c r="Q331" s="83">
        <v>0</v>
      </c>
      <c r="R331" s="83">
        <v>0</v>
      </c>
      <c r="S331" s="17" t="s">
        <v>1112</v>
      </c>
      <c r="T331" s="83">
        <v>0</v>
      </c>
      <c r="U331" s="84" t="s">
        <v>346</v>
      </c>
      <c r="V331" s="46" t="s">
        <v>1929</v>
      </c>
      <c r="W331" s="85">
        <f t="shared" si="11"/>
        <v>1374</v>
      </c>
    </row>
    <row r="332" spans="1:25" s="36" customFormat="1" ht="20.25" customHeight="1" outlineLevel="2">
      <c r="A332" s="62"/>
      <c r="B332" s="93" t="s">
        <v>417</v>
      </c>
      <c r="C332" s="94"/>
      <c r="D332" s="94"/>
      <c r="E332" s="63">
        <f>SUBTOTAL(9,E333:E336)</f>
        <v>4</v>
      </c>
      <c r="F332" s="64"/>
      <c r="G332" s="64"/>
      <c r="H332" s="64"/>
      <c r="I332" s="65"/>
      <c r="J332" s="64"/>
      <c r="K332" s="64"/>
      <c r="L332" s="64"/>
      <c r="M332" s="64"/>
      <c r="N332" s="64"/>
      <c r="O332" s="66"/>
      <c r="P332" s="66"/>
      <c r="Q332" s="66"/>
      <c r="R332" s="66"/>
      <c r="S332" s="64"/>
      <c r="T332" s="66"/>
      <c r="U332" s="64"/>
      <c r="V332" s="67"/>
      <c r="W332" s="65"/>
      <c r="X332" s="39"/>
      <c r="Y332" s="39"/>
    </row>
    <row r="333" spans="1:25" s="86" customFormat="1" ht="159.75" customHeight="1">
      <c r="A333" s="78">
        <v>20</v>
      </c>
      <c r="B333" s="50" t="s">
        <v>641</v>
      </c>
      <c r="C333" s="51" t="s">
        <v>144</v>
      </c>
      <c r="D333" s="51" t="s">
        <v>768</v>
      </c>
      <c r="E333" s="52">
        <v>1</v>
      </c>
      <c r="F333" s="79">
        <v>315</v>
      </c>
      <c r="G333" s="80" t="s">
        <v>136</v>
      </c>
      <c r="H333" s="80" t="s">
        <v>920</v>
      </c>
      <c r="I333" s="81">
        <v>20042041001381</v>
      </c>
      <c r="J333" s="82" t="s">
        <v>385</v>
      </c>
      <c r="K333" s="82" t="s">
        <v>557</v>
      </c>
      <c r="L333" s="82" t="s">
        <v>343</v>
      </c>
      <c r="M333" s="82" t="s">
        <v>965</v>
      </c>
      <c r="N333" s="82" t="s">
        <v>958</v>
      </c>
      <c r="O333" s="83">
        <v>15898893.550000001</v>
      </c>
      <c r="P333" s="83">
        <v>0</v>
      </c>
      <c r="Q333" s="83">
        <v>180679.08</v>
      </c>
      <c r="R333" s="83">
        <v>509950.92</v>
      </c>
      <c r="S333" s="17" t="s">
        <v>1331</v>
      </c>
      <c r="T333" s="83">
        <v>15569621.710000001</v>
      </c>
      <c r="U333" s="84" t="s">
        <v>346</v>
      </c>
      <c r="V333" s="46" t="s">
        <v>1930</v>
      </c>
      <c r="W333" s="85">
        <f>IF(OR(LEFT(I333,1)="7",LEFT(I333,1)="8"),VALUE(RIGHT(I333,3)),VALUE(RIGHT(I333,4)))</f>
        <v>1381</v>
      </c>
    </row>
    <row r="334" spans="1:25" s="86" customFormat="1" ht="159.75" customHeight="1">
      <c r="A334" s="78">
        <v>20</v>
      </c>
      <c r="B334" s="50" t="s">
        <v>641</v>
      </c>
      <c r="C334" s="51" t="s">
        <v>144</v>
      </c>
      <c r="D334" s="51" t="s">
        <v>768</v>
      </c>
      <c r="E334" s="52">
        <v>1</v>
      </c>
      <c r="F334" s="79">
        <v>315</v>
      </c>
      <c r="G334" s="80" t="s">
        <v>136</v>
      </c>
      <c r="H334" s="80" t="s">
        <v>927</v>
      </c>
      <c r="I334" s="81">
        <v>20042041001379</v>
      </c>
      <c r="J334" s="82" t="s">
        <v>383</v>
      </c>
      <c r="K334" s="82" t="s">
        <v>1311</v>
      </c>
      <c r="L334" s="82" t="s">
        <v>343</v>
      </c>
      <c r="M334" s="82" t="s">
        <v>965</v>
      </c>
      <c r="N334" s="82" t="s">
        <v>958</v>
      </c>
      <c r="O334" s="83">
        <v>11635911.52</v>
      </c>
      <c r="P334" s="83">
        <v>0</v>
      </c>
      <c r="Q334" s="83">
        <v>103882.98</v>
      </c>
      <c r="R334" s="83">
        <v>3759002.1</v>
      </c>
      <c r="S334" s="17" t="s">
        <v>661</v>
      </c>
      <c r="T334" s="83">
        <v>7980792.4000000004</v>
      </c>
      <c r="U334" s="84" t="s">
        <v>346</v>
      </c>
      <c r="V334" s="46" t="s">
        <v>1931</v>
      </c>
      <c r="W334" s="85">
        <f>IF(OR(LEFT(I334,1)="7",LEFT(I334,1)="8"),VALUE(RIGHT(I334,3)),VALUE(RIGHT(I334,4)))</f>
        <v>1379</v>
      </c>
    </row>
    <row r="335" spans="1:25" s="86" customFormat="1" ht="159.75" customHeight="1">
      <c r="A335" s="78">
        <v>20</v>
      </c>
      <c r="B335" s="50" t="s">
        <v>641</v>
      </c>
      <c r="C335" s="51" t="s">
        <v>144</v>
      </c>
      <c r="D335" s="51" t="s">
        <v>768</v>
      </c>
      <c r="E335" s="52">
        <v>1</v>
      </c>
      <c r="F335" s="79">
        <v>315</v>
      </c>
      <c r="G335" s="80" t="s">
        <v>136</v>
      </c>
      <c r="H335" s="80" t="s">
        <v>546</v>
      </c>
      <c r="I335" s="81">
        <v>20042041001382</v>
      </c>
      <c r="J335" s="82" t="s">
        <v>164</v>
      </c>
      <c r="K335" s="82" t="s">
        <v>314</v>
      </c>
      <c r="L335" s="82" t="s">
        <v>343</v>
      </c>
      <c r="M335" s="82" t="s">
        <v>965</v>
      </c>
      <c r="N335" s="82" t="s">
        <v>958</v>
      </c>
      <c r="O335" s="83">
        <v>5808450.7999999998</v>
      </c>
      <c r="P335" s="83">
        <v>0</v>
      </c>
      <c r="Q335" s="83">
        <v>67455.72</v>
      </c>
      <c r="R335" s="83">
        <v>0</v>
      </c>
      <c r="S335" s="17" t="s">
        <v>309</v>
      </c>
      <c r="T335" s="83">
        <v>5875906.5199999996</v>
      </c>
      <c r="U335" s="84" t="s">
        <v>346</v>
      </c>
      <c r="V335" s="46" t="s">
        <v>1932</v>
      </c>
      <c r="W335" s="85">
        <f>IF(OR(LEFT(I335,1)="7",LEFT(I335,1)="8"),VALUE(RIGHT(I335,3)),VALUE(RIGHT(I335,4)))</f>
        <v>1382</v>
      </c>
    </row>
    <row r="336" spans="1:25" s="86" customFormat="1" ht="159.75" customHeight="1">
      <c r="A336" s="78">
        <v>20</v>
      </c>
      <c r="B336" s="50" t="s">
        <v>641</v>
      </c>
      <c r="C336" s="51" t="s">
        <v>144</v>
      </c>
      <c r="D336" s="51" t="s">
        <v>768</v>
      </c>
      <c r="E336" s="52">
        <v>1</v>
      </c>
      <c r="F336" s="79">
        <v>315</v>
      </c>
      <c r="G336" s="80" t="s">
        <v>136</v>
      </c>
      <c r="H336" s="80" t="s">
        <v>137</v>
      </c>
      <c r="I336" s="81">
        <v>20042041001380</v>
      </c>
      <c r="J336" s="82" t="s">
        <v>384</v>
      </c>
      <c r="K336" s="82" t="s">
        <v>1312</v>
      </c>
      <c r="L336" s="82" t="s">
        <v>343</v>
      </c>
      <c r="M336" s="82" t="s">
        <v>965</v>
      </c>
      <c r="N336" s="82" t="s">
        <v>958</v>
      </c>
      <c r="O336" s="83">
        <v>5475288.3300000001</v>
      </c>
      <c r="P336" s="83">
        <v>0</v>
      </c>
      <c r="Q336" s="83">
        <v>63586.57</v>
      </c>
      <c r="R336" s="83">
        <v>0</v>
      </c>
      <c r="S336" s="17" t="s">
        <v>309</v>
      </c>
      <c r="T336" s="83">
        <v>5538874.9000000004</v>
      </c>
      <c r="U336" s="84" t="s">
        <v>346</v>
      </c>
      <c r="V336" s="46" t="s">
        <v>1933</v>
      </c>
      <c r="W336" s="85">
        <f>IF(OR(LEFT(I336,1)="7",LEFT(I336,1)="8"),VALUE(RIGHT(I336,3)),VALUE(RIGHT(I336,4)))</f>
        <v>1380</v>
      </c>
    </row>
    <row r="337" spans="1:25" s="38" customFormat="1" ht="20.25" customHeight="1" outlineLevel="3">
      <c r="A337" s="59"/>
      <c r="B337" s="87" t="s">
        <v>928</v>
      </c>
      <c r="C337" s="88"/>
      <c r="D337" s="88"/>
      <c r="E337" s="32">
        <f>SUBTOTAL(9,E340:E354)</f>
        <v>14</v>
      </c>
      <c r="F337" s="30"/>
      <c r="G337" s="30"/>
      <c r="H337" s="30"/>
      <c r="I337" s="33"/>
      <c r="J337" s="30"/>
      <c r="K337" s="30"/>
      <c r="L337" s="30"/>
      <c r="M337" s="30"/>
      <c r="N337" s="30"/>
      <c r="O337" s="76"/>
      <c r="P337" s="31"/>
      <c r="Q337" s="31"/>
      <c r="R337" s="31"/>
      <c r="S337" s="30"/>
      <c r="T337" s="31"/>
      <c r="U337" s="30"/>
      <c r="V337" s="60"/>
      <c r="W337" s="61"/>
      <c r="X337" s="39"/>
      <c r="Y337" s="39"/>
    </row>
    <row r="338" spans="1:25" s="35" customFormat="1" ht="20.25" customHeight="1" outlineLevel="1">
      <c r="A338" s="34"/>
      <c r="B338" s="89" t="s">
        <v>974</v>
      </c>
      <c r="C338" s="90" t="s">
        <v>972</v>
      </c>
      <c r="D338" s="90"/>
      <c r="E338" s="13">
        <f>SUBTOTAL(9,E340:E354)</f>
        <v>14</v>
      </c>
      <c r="F338" s="14"/>
      <c r="G338" s="14"/>
      <c r="H338" s="14"/>
      <c r="I338" s="15"/>
      <c r="J338" s="14"/>
      <c r="K338" s="14"/>
      <c r="L338" s="14"/>
      <c r="M338" s="14"/>
      <c r="N338" s="14"/>
      <c r="O338" s="16"/>
      <c r="P338" s="16"/>
      <c r="Q338" s="16"/>
      <c r="R338" s="16"/>
      <c r="S338" s="14"/>
      <c r="T338" s="16"/>
      <c r="U338" s="14"/>
      <c r="V338" s="29"/>
      <c r="W338" s="15"/>
      <c r="X338" s="38"/>
      <c r="Y338" s="39"/>
    </row>
    <row r="339" spans="1:25" s="36" customFormat="1" ht="20.25" customHeight="1" outlineLevel="2">
      <c r="A339" s="53"/>
      <c r="B339" s="91" t="s">
        <v>416</v>
      </c>
      <c r="C339" s="92"/>
      <c r="D339" s="92"/>
      <c r="E339" s="54">
        <f>SUBTOTAL(9,E340:E344)</f>
        <v>5</v>
      </c>
      <c r="F339" s="55"/>
      <c r="G339" s="55"/>
      <c r="H339" s="55"/>
      <c r="I339" s="56"/>
      <c r="J339" s="55"/>
      <c r="K339" s="55"/>
      <c r="L339" s="55"/>
      <c r="M339" s="55"/>
      <c r="N339" s="55"/>
      <c r="O339" s="57"/>
      <c r="P339" s="57"/>
      <c r="Q339" s="57"/>
      <c r="R339" s="57"/>
      <c r="S339" s="55"/>
      <c r="T339" s="57"/>
      <c r="U339" s="55"/>
      <c r="V339" s="58"/>
      <c r="W339" s="56"/>
      <c r="X339" s="35"/>
      <c r="Y339" s="39"/>
    </row>
    <row r="340" spans="1:25" s="86" customFormat="1" ht="201" customHeight="1">
      <c r="A340" s="78">
        <v>21</v>
      </c>
      <c r="B340" s="50" t="s">
        <v>928</v>
      </c>
      <c r="C340" s="51" t="s">
        <v>144</v>
      </c>
      <c r="D340" s="51" t="s">
        <v>291</v>
      </c>
      <c r="E340" s="52">
        <v>1</v>
      </c>
      <c r="F340" s="79">
        <v>500</v>
      </c>
      <c r="G340" s="80" t="s">
        <v>1589</v>
      </c>
      <c r="H340" s="80" t="s">
        <v>755</v>
      </c>
      <c r="I340" s="81">
        <v>20092150001518</v>
      </c>
      <c r="J340" s="82" t="s">
        <v>1590</v>
      </c>
      <c r="K340" s="82" t="s">
        <v>1362</v>
      </c>
      <c r="L340" s="82" t="s">
        <v>343</v>
      </c>
      <c r="M340" s="82" t="s">
        <v>562</v>
      </c>
      <c r="N340" s="82" t="s">
        <v>345</v>
      </c>
      <c r="O340" s="83">
        <v>0</v>
      </c>
      <c r="P340" s="83">
        <v>77102978</v>
      </c>
      <c r="Q340" s="83">
        <v>507252.67</v>
      </c>
      <c r="R340" s="83">
        <v>0</v>
      </c>
      <c r="S340" s="17" t="s">
        <v>1591</v>
      </c>
      <c r="T340" s="83">
        <v>77331830.670000002</v>
      </c>
      <c r="U340" s="84" t="s">
        <v>966</v>
      </c>
      <c r="V340" s="46" t="s">
        <v>1934</v>
      </c>
      <c r="W340" s="85">
        <f>IF(OR(LEFT(I340,1)="7",LEFT(I340,1)="8"),VALUE(RIGHT(I340,3)),VALUE(RIGHT(I340,4)))</f>
        <v>1518</v>
      </c>
    </row>
    <row r="341" spans="1:25" s="86" customFormat="1" ht="159.75" customHeight="1">
      <c r="A341" s="78">
        <v>21</v>
      </c>
      <c r="B341" s="50" t="s">
        <v>928</v>
      </c>
      <c r="C341" s="51" t="s">
        <v>144</v>
      </c>
      <c r="D341" s="51" t="s">
        <v>291</v>
      </c>
      <c r="E341" s="52">
        <v>1</v>
      </c>
      <c r="F341" s="79" t="s">
        <v>929</v>
      </c>
      <c r="G341" s="80" t="s">
        <v>930</v>
      </c>
      <c r="H341" s="80" t="s">
        <v>930</v>
      </c>
      <c r="I341" s="81">
        <v>800021271526</v>
      </c>
      <c r="J341" s="82" t="s">
        <v>931</v>
      </c>
      <c r="K341" s="82" t="s">
        <v>932</v>
      </c>
      <c r="L341" s="82" t="s">
        <v>1004</v>
      </c>
      <c r="M341" s="82" t="s">
        <v>917</v>
      </c>
      <c r="N341" s="82" t="s">
        <v>1125</v>
      </c>
      <c r="O341" s="83">
        <v>9234413.1300000008</v>
      </c>
      <c r="P341" s="83">
        <v>0</v>
      </c>
      <c r="Q341" s="83">
        <v>107289.24</v>
      </c>
      <c r="R341" s="83">
        <v>15335.49</v>
      </c>
      <c r="S341" s="17" t="s">
        <v>1332</v>
      </c>
      <c r="T341" s="83">
        <v>9326366.8800000008</v>
      </c>
      <c r="U341" s="84" t="s">
        <v>966</v>
      </c>
      <c r="V341" s="46" t="s">
        <v>1935</v>
      </c>
      <c r="W341" s="85">
        <f>IF(OR(LEFT(I341,1)="7",LEFT(I341,1)="8"),VALUE(RIGHT(I341,3)),VALUE(RIGHT(I341,4)))</f>
        <v>526</v>
      </c>
    </row>
    <row r="342" spans="1:25" s="86" customFormat="1" ht="159.75" customHeight="1">
      <c r="A342" s="78">
        <v>21</v>
      </c>
      <c r="B342" s="50" t="s">
        <v>928</v>
      </c>
      <c r="C342" s="51" t="s">
        <v>144</v>
      </c>
      <c r="D342" s="51" t="s">
        <v>291</v>
      </c>
      <c r="E342" s="52">
        <v>1</v>
      </c>
      <c r="F342" s="79" t="s">
        <v>929</v>
      </c>
      <c r="G342" s="80" t="s">
        <v>930</v>
      </c>
      <c r="H342" s="80" t="s">
        <v>930</v>
      </c>
      <c r="I342" s="81">
        <v>800021274523</v>
      </c>
      <c r="J342" s="82" t="s">
        <v>131</v>
      </c>
      <c r="K342" s="82" t="s">
        <v>132</v>
      </c>
      <c r="L342" s="82" t="s">
        <v>1004</v>
      </c>
      <c r="M342" s="82" t="s">
        <v>378</v>
      </c>
      <c r="N342" s="82" t="s">
        <v>953</v>
      </c>
      <c r="O342" s="83">
        <v>212400000</v>
      </c>
      <c r="P342" s="83">
        <v>0</v>
      </c>
      <c r="Q342" s="83">
        <v>0</v>
      </c>
      <c r="R342" s="83">
        <v>0</v>
      </c>
      <c r="S342" s="17" t="s">
        <v>1155</v>
      </c>
      <c r="T342" s="83">
        <v>212400000</v>
      </c>
      <c r="U342" s="84" t="s">
        <v>966</v>
      </c>
      <c r="V342" s="46" t="s">
        <v>1936</v>
      </c>
      <c r="W342" s="85">
        <f>IF(OR(LEFT(I342,1)="7",LEFT(I342,1)="8"),VALUE(RIGHT(I342,3)),VALUE(RIGHT(I342,4)))</f>
        <v>523</v>
      </c>
    </row>
    <row r="343" spans="1:25" s="86" customFormat="1" ht="159.75" customHeight="1">
      <c r="A343" s="78">
        <v>21</v>
      </c>
      <c r="B343" s="50" t="s">
        <v>928</v>
      </c>
      <c r="C343" s="51" t="s">
        <v>144</v>
      </c>
      <c r="D343" s="51" t="s">
        <v>291</v>
      </c>
      <c r="E343" s="52">
        <v>1</v>
      </c>
      <c r="F343" s="79" t="s">
        <v>929</v>
      </c>
      <c r="G343" s="80" t="s">
        <v>930</v>
      </c>
      <c r="H343" s="80" t="s">
        <v>983</v>
      </c>
      <c r="I343" s="81" t="s">
        <v>133</v>
      </c>
      <c r="J343" s="82" t="s">
        <v>134</v>
      </c>
      <c r="K343" s="82" t="s">
        <v>135</v>
      </c>
      <c r="L343" s="82" t="s">
        <v>343</v>
      </c>
      <c r="M343" s="82" t="s">
        <v>344</v>
      </c>
      <c r="N343" s="82" t="s">
        <v>501</v>
      </c>
      <c r="O343" s="83">
        <v>80788321.700000003</v>
      </c>
      <c r="P343" s="83">
        <v>6894189</v>
      </c>
      <c r="Q343" s="83">
        <v>945771.36</v>
      </c>
      <c r="R343" s="83">
        <v>2182613.42</v>
      </c>
      <c r="S343" s="17" t="s">
        <v>1156</v>
      </c>
      <c r="T343" s="83">
        <v>222954659</v>
      </c>
      <c r="U343" s="84" t="s">
        <v>966</v>
      </c>
      <c r="V343" s="46" t="s">
        <v>1937</v>
      </c>
      <c r="W343" s="85">
        <f>IF(OR(LEFT(I343,1)="7",LEFT(I343,1)="8"),VALUE(RIGHT(I343,3)),VALUE(RIGHT(I343,4)))</f>
        <v>101</v>
      </c>
    </row>
    <row r="344" spans="1:25" s="86" customFormat="1" ht="159.75" customHeight="1">
      <c r="A344" s="78">
        <v>21</v>
      </c>
      <c r="B344" s="50" t="s">
        <v>928</v>
      </c>
      <c r="C344" s="51" t="s">
        <v>144</v>
      </c>
      <c r="D344" s="51" t="s">
        <v>291</v>
      </c>
      <c r="E344" s="52">
        <v>1</v>
      </c>
      <c r="F344" s="79" t="s">
        <v>929</v>
      </c>
      <c r="G344" s="80" t="s">
        <v>930</v>
      </c>
      <c r="H344" s="80" t="s">
        <v>662</v>
      </c>
      <c r="I344" s="81">
        <v>800021252527</v>
      </c>
      <c r="J344" s="82" t="s">
        <v>297</v>
      </c>
      <c r="K344" s="82" t="s">
        <v>298</v>
      </c>
      <c r="L344" s="82" t="s">
        <v>1004</v>
      </c>
      <c r="M344" s="82" t="s">
        <v>917</v>
      </c>
      <c r="N344" s="82" t="s">
        <v>1125</v>
      </c>
      <c r="O344" s="83">
        <v>239088.95</v>
      </c>
      <c r="P344" s="83">
        <v>0</v>
      </c>
      <c r="Q344" s="83">
        <v>2292.09</v>
      </c>
      <c r="R344" s="83">
        <v>601.04</v>
      </c>
      <c r="S344" s="17" t="s">
        <v>1592</v>
      </c>
      <c r="T344" s="83">
        <v>239088.95</v>
      </c>
      <c r="U344" s="84" t="s">
        <v>966</v>
      </c>
      <c r="V344" s="46" t="s">
        <v>1938</v>
      </c>
      <c r="W344" s="85">
        <f>IF(OR(LEFT(I344,1)="7",LEFT(I344,1)="8"),VALUE(RIGHT(I344,3)),VALUE(RIGHT(I344,4)))</f>
        <v>527</v>
      </c>
    </row>
    <row r="345" spans="1:25" s="36" customFormat="1" ht="20.25" customHeight="1" outlineLevel="2">
      <c r="A345" s="62"/>
      <c r="B345" s="93" t="s">
        <v>417</v>
      </c>
      <c r="C345" s="94"/>
      <c r="D345" s="94"/>
      <c r="E345" s="63">
        <f>SUBTOTAL(9,E346:E354)</f>
        <v>9</v>
      </c>
      <c r="F345" s="64"/>
      <c r="G345" s="64"/>
      <c r="H345" s="64"/>
      <c r="I345" s="65"/>
      <c r="J345" s="64"/>
      <c r="K345" s="64"/>
      <c r="L345" s="64"/>
      <c r="M345" s="64"/>
      <c r="N345" s="64"/>
      <c r="O345" s="66"/>
      <c r="P345" s="66"/>
      <c r="Q345" s="66"/>
      <c r="R345" s="66"/>
      <c r="S345" s="64"/>
      <c r="T345" s="66"/>
      <c r="U345" s="64"/>
      <c r="V345" s="67"/>
      <c r="W345" s="65"/>
      <c r="X345" s="39"/>
      <c r="Y345" s="39"/>
    </row>
    <row r="346" spans="1:25" s="86" customFormat="1" ht="159.75" customHeight="1">
      <c r="A346" s="78">
        <v>21</v>
      </c>
      <c r="B346" s="50" t="s">
        <v>928</v>
      </c>
      <c r="C346" s="51" t="s">
        <v>144</v>
      </c>
      <c r="D346" s="51" t="s">
        <v>768</v>
      </c>
      <c r="E346" s="52">
        <v>1</v>
      </c>
      <c r="F346" s="79">
        <v>210</v>
      </c>
      <c r="G346" s="80" t="s">
        <v>299</v>
      </c>
      <c r="H346" s="80" t="s">
        <v>300</v>
      </c>
      <c r="I346" s="81">
        <v>700021211125</v>
      </c>
      <c r="J346" s="82" t="s">
        <v>301</v>
      </c>
      <c r="K346" s="82" t="s">
        <v>1073</v>
      </c>
      <c r="L346" s="82" t="s">
        <v>1004</v>
      </c>
      <c r="M346" s="82" t="s">
        <v>919</v>
      </c>
      <c r="N346" s="82" t="s">
        <v>345</v>
      </c>
      <c r="O346" s="83">
        <v>4244977.3099999996</v>
      </c>
      <c r="P346" s="83">
        <v>0</v>
      </c>
      <c r="Q346" s="83">
        <v>29436.93</v>
      </c>
      <c r="R346" s="83">
        <v>7733.32</v>
      </c>
      <c r="S346" s="17" t="s">
        <v>1157</v>
      </c>
      <c r="T346" s="83">
        <v>4266680.92</v>
      </c>
      <c r="U346" s="84" t="s">
        <v>966</v>
      </c>
      <c r="V346" s="46" t="s">
        <v>1939</v>
      </c>
      <c r="W346" s="85">
        <f t="shared" ref="W346:W354" si="12">IF(OR(LEFT(I346,1)="7",LEFT(I346,1)="8"),VALUE(RIGHT(I346,3)),VALUE(RIGHT(I346,4)))</f>
        <v>125</v>
      </c>
    </row>
    <row r="347" spans="1:25" s="86" customFormat="1" ht="159.75" customHeight="1">
      <c r="A347" s="78">
        <v>21</v>
      </c>
      <c r="B347" s="50" t="s">
        <v>928</v>
      </c>
      <c r="C347" s="51" t="s">
        <v>144</v>
      </c>
      <c r="D347" s="51" t="s">
        <v>768</v>
      </c>
      <c r="E347" s="52">
        <v>1</v>
      </c>
      <c r="F347" s="79">
        <v>210</v>
      </c>
      <c r="G347" s="80" t="s">
        <v>299</v>
      </c>
      <c r="H347" s="80" t="s">
        <v>300</v>
      </c>
      <c r="I347" s="81">
        <v>700021261306</v>
      </c>
      <c r="J347" s="82" t="s">
        <v>1074</v>
      </c>
      <c r="K347" s="82" t="s">
        <v>315</v>
      </c>
      <c r="L347" s="82" t="s">
        <v>1004</v>
      </c>
      <c r="M347" s="82" t="s">
        <v>602</v>
      </c>
      <c r="N347" s="82" t="s">
        <v>345</v>
      </c>
      <c r="O347" s="83">
        <v>0</v>
      </c>
      <c r="P347" s="83">
        <v>0</v>
      </c>
      <c r="Q347" s="83">
        <v>0</v>
      </c>
      <c r="R347" s="83">
        <v>0</v>
      </c>
      <c r="S347" s="17" t="s">
        <v>1288</v>
      </c>
      <c r="T347" s="83">
        <v>0</v>
      </c>
      <c r="U347" s="84" t="s">
        <v>966</v>
      </c>
      <c r="V347" s="46" t="s">
        <v>1940</v>
      </c>
      <c r="W347" s="85">
        <f t="shared" si="12"/>
        <v>306</v>
      </c>
    </row>
    <row r="348" spans="1:25" s="86" customFormat="1" ht="159.75" customHeight="1">
      <c r="A348" s="78">
        <v>21</v>
      </c>
      <c r="B348" s="50" t="s">
        <v>928</v>
      </c>
      <c r="C348" s="51" t="s">
        <v>144</v>
      </c>
      <c r="D348" s="51" t="s">
        <v>768</v>
      </c>
      <c r="E348" s="52">
        <v>1</v>
      </c>
      <c r="F348" s="79">
        <v>210</v>
      </c>
      <c r="G348" s="80" t="s">
        <v>299</v>
      </c>
      <c r="H348" s="80" t="s">
        <v>300</v>
      </c>
      <c r="I348" s="81">
        <v>700021265021</v>
      </c>
      <c r="J348" s="82" t="s">
        <v>1075</v>
      </c>
      <c r="K348" s="82" t="s">
        <v>1076</v>
      </c>
      <c r="L348" s="82" t="s">
        <v>1004</v>
      </c>
      <c r="M348" s="82" t="s">
        <v>602</v>
      </c>
      <c r="N348" s="82" t="s">
        <v>345</v>
      </c>
      <c r="O348" s="83">
        <v>288184.94</v>
      </c>
      <c r="P348" s="83">
        <v>0</v>
      </c>
      <c r="Q348" s="83">
        <v>0</v>
      </c>
      <c r="R348" s="83">
        <v>0</v>
      </c>
      <c r="S348" s="17" t="s">
        <v>1593</v>
      </c>
      <c r="T348" s="83">
        <v>288184.94</v>
      </c>
      <c r="U348" s="84" t="s">
        <v>966</v>
      </c>
      <c r="V348" s="46" t="s">
        <v>1941</v>
      </c>
      <c r="W348" s="85">
        <f t="shared" si="12"/>
        <v>21</v>
      </c>
    </row>
    <row r="349" spans="1:25" s="86" customFormat="1" ht="159.75" customHeight="1">
      <c r="A349" s="78">
        <v>21</v>
      </c>
      <c r="B349" s="50" t="s">
        <v>928</v>
      </c>
      <c r="C349" s="51" t="s">
        <v>144</v>
      </c>
      <c r="D349" s="51" t="s">
        <v>768</v>
      </c>
      <c r="E349" s="52">
        <v>1</v>
      </c>
      <c r="F349" s="79">
        <v>210</v>
      </c>
      <c r="G349" s="80" t="s">
        <v>299</v>
      </c>
      <c r="H349" s="80" t="s">
        <v>300</v>
      </c>
      <c r="I349" s="81">
        <v>700021268119</v>
      </c>
      <c r="J349" s="82" t="s">
        <v>1077</v>
      </c>
      <c r="K349" s="82" t="s">
        <v>1078</v>
      </c>
      <c r="L349" s="82" t="s">
        <v>1004</v>
      </c>
      <c r="M349" s="82" t="s">
        <v>602</v>
      </c>
      <c r="N349" s="82" t="s">
        <v>345</v>
      </c>
      <c r="O349" s="83">
        <v>202117.46</v>
      </c>
      <c r="P349" s="83">
        <v>0</v>
      </c>
      <c r="Q349" s="83">
        <v>1426.37</v>
      </c>
      <c r="R349" s="83">
        <v>5775</v>
      </c>
      <c r="S349" s="17" t="s">
        <v>1594</v>
      </c>
      <c r="T349" s="83">
        <v>197768.83</v>
      </c>
      <c r="U349" s="84" t="s">
        <v>966</v>
      </c>
      <c r="V349" s="46" t="s">
        <v>1942</v>
      </c>
      <c r="W349" s="85">
        <f t="shared" si="12"/>
        <v>119</v>
      </c>
    </row>
    <row r="350" spans="1:25" s="86" customFormat="1" ht="159.75" customHeight="1">
      <c r="A350" s="78">
        <v>21</v>
      </c>
      <c r="B350" s="50" t="s">
        <v>928</v>
      </c>
      <c r="C350" s="51" t="s">
        <v>144</v>
      </c>
      <c r="D350" s="51" t="s">
        <v>768</v>
      </c>
      <c r="E350" s="52">
        <v>1</v>
      </c>
      <c r="F350" s="79">
        <v>210</v>
      </c>
      <c r="G350" s="80" t="s">
        <v>299</v>
      </c>
      <c r="H350" s="80" t="s">
        <v>300</v>
      </c>
      <c r="I350" s="81">
        <v>700021274026</v>
      </c>
      <c r="J350" s="82" t="s">
        <v>1079</v>
      </c>
      <c r="K350" s="82" t="s">
        <v>1080</v>
      </c>
      <c r="L350" s="82" t="s">
        <v>1004</v>
      </c>
      <c r="M350" s="82" t="s">
        <v>1081</v>
      </c>
      <c r="N350" s="82" t="s">
        <v>345</v>
      </c>
      <c r="O350" s="83">
        <v>455874.97</v>
      </c>
      <c r="P350" s="83">
        <v>0</v>
      </c>
      <c r="Q350" s="83">
        <v>0</v>
      </c>
      <c r="R350" s="83">
        <v>0</v>
      </c>
      <c r="S350" s="17" t="s">
        <v>1595</v>
      </c>
      <c r="T350" s="83">
        <v>455874.97</v>
      </c>
      <c r="U350" s="84" t="s">
        <v>966</v>
      </c>
      <c r="V350" s="46" t="s">
        <v>1943</v>
      </c>
      <c r="W350" s="85">
        <f t="shared" si="12"/>
        <v>26</v>
      </c>
    </row>
    <row r="351" spans="1:25" s="86" customFormat="1" ht="159.75" customHeight="1">
      <c r="A351" s="78">
        <v>21</v>
      </c>
      <c r="B351" s="50" t="s">
        <v>928</v>
      </c>
      <c r="C351" s="51" t="s">
        <v>144</v>
      </c>
      <c r="D351" s="51" t="s">
        <v>768</v>
      </c>
      <c r="E351" s="52">
        <v>1</v>
      </c>
      <c r="F351" s="79">
        <v>210</v>
      </c>
      <c r="G351" s="80" t="s">
        <v>299</v>
      </c>
      <c r="H351" s="80" t="s">
        <v>300</v>
      </c>
      <c r="I351" s="81">
        <v>700021276331</v>
      </c>
      <c r="J351" s="82" t="s">
        <v>1082</v>
      </c>
      <c r="K351" s="82" t="s">
        <v>1083</v>
      </c>
      <c r="L351" s="82" t="s">
        <v>1004</v>
      </c>
      <c r="M351" s="82" t="s">
        <v>602</v>
      </c>
      <c r="N351" s="82" t="s">
        <v>345</v>
      </c>
      <c r="O351" s="83">
        <v>1632742.33</v>
      </c>
      <c r="P351" s="83">
        <v>0</v>
      </c>
      <c r="Q351" s="83">
        <v>0</v>
      </c>
      <c r="R351" s="83">
        <v>0</v>
      </c>
      <c r="S351" s="17" t="s">
        <v>1596</v>
      </c>
      <c r="T351" s="83">
        <v>1632742.33</v>
      </c>
      <c r="U351" s="84" t="s">
        <v>966</v>
      </c>
      <c r="V351" s="46" t="s">
        <v>1944</v>
      </c>
      <c r="W351" s="85">
        <f t="shared" si="12"/>
        <v>331</v>
      </c>
    </row>
    <row r="352" spans="1:25" s="86" customFormat="1" ht="159.75" customHeight="1">
      <c r="A352" s="78">
        <v>21</v>
      </c>
      <c r="B352" s="50" t="s">
        <v>928</v>
      </c>
      <c r="C352" s="51" t="s">
        <v>144</v>
      </c>
      <c r="D352" s="51" t="s">
        <v>768</v>
      </c>
      <c r="E352" s="52">
        <v>1</v>
      </c>
      <c r="F352" s="79">
        <v>210</v>
      </c>
      <c r="G352" s="80" t="s">
        <v>299</v>
      </c>
      <c r="H352" s="80" t="s">
        <v>300</v>
      </c>
      <c r="I352" s="81">
        <v>700021300336</v>
      </c>
      <c r="J352" s="82" t="s">
        <v>1084</v>
      </c>
      <c r="K352" s="82" t="s">
        <v>1085</v>
      </c>
      <c r="L352" s="82" t="s">
        <v>1004</v>
      </c>
      <c r="M352" s="82" t="s">
        <v>602</v>
      </c>
      <c r="N352" s="82" t="s">
        <v>345</v>
      </c>
      <c r="O352" s="83">
        <v>3698018.92</v>
      </c>
      <c r="P352" s="83">
        <v>0</v>
      </c>
      <c r="Q352" s="83">
        <v>26530.61</v>
      </c>
      <c r="R352" s="83">
        <v>3531.46</v>
      </c>
      <c r="S352" s="17" t="s">
        <v>1375</v>
      </c>
      <c r="T352" s="83">
        <v>3721018.07</v>
      </c>
      <c r="U352" s="84" t="s">
        <v>966</v>
      </c>
      <c r="V352" s="46" t="s">
        <v>1945</v>
      </c>
      <c r="W352" s="85">
        <f t="shared" si="12"/>
        <v>336</v>
      </c>
    </row>
    <row r="353" spans="1:25" s="86" customFormat="1" ht="159.75" customHeight="1">
      <c r="A353" s="78">
        <v>21</v>
      </c>
      <c r="B353" s="50" t="s">
        <v>928</v>
      </c>
      <c r="C353" s="51" t="s">
        <v>144</v>
      </c>
      <c r="D353" s="51" t="s">
        <v>768</v>
      </c>
      <c r="E353" s="52">
        <v>1</v>
      </c>
      <c r="F353" s="79">
        <v>210</v>
      </c>
      <c r="G353" s="80" t="s">
        <v>299</v>
      </c>
      <c r="H353" s="80" t="s">
        <v>502</v>
      </c>
      <c r="I353" s="81">
        <v>20052151001390</v>
      </c>
      <c r="J353" s="82" t="s">
        <v>1597</v>
      </c>
      <c r="K353" s="82" t="s">
        <v>1598</v>
      </c>
      <c r="L353" s="82" t="s">
        <v>1004</v>
      </c>
      <c r="M353" s="82" t="s">
        <v>919</v>
      </c>
      <c r="N353" s="82" t="s">
        <v>345</v>
      </c>
      <c r="O353" s="83">
        <v>129647775.06999999</v>
      </c>
      <c r="P353" s="83">
        <v>0</v>
      </c>
      <c r="Q353" s="83">
        <v>155288.16</v>
      </c>
      <c r="R353" s="83">
        <v>129803063.23</v>
      </c>
      <c r="S353" s="17" t="s">
        <v>1363</v>
      </c>
      <c r="T353" s="83">
        <v>0</v>
      </c>
      <c r="U353" s="84" t="s">
        <v>966</v>
      </c>
      <c r="V353" s="46" t="s">
        <v>1946</v>
      </c>
      <c r="W353" s="85">
        <f t="shared" si="12"/>
        <v>1390</v>
      </c>
    </row>
    <row r="354" spans="1:25" s="86" customFormat="1" ht="159.75" customHeight="1">
      <c r="A354" s="78">
        <v>21</v>
      </c>
      <c r="B354" s="50" t="s">
        <v>928</v>
      </c>
      <c r="C354" s="51" t="s">
        <v>144</v>
      </c>
      <c r="D354" s="51" t="s">
        <v>768</v>
      </c>
      <c r="E354" s="52">
        <v>1</v>
      </c>
      <c r="F354" s="79" t="s">
        <v>929</v>
      </c>
      <c r="G354" s="80" t="s">
        <v>930</v>
      </c>
      <c r="H354" s="80" t="s">
        <v>1086</v>
      </c>
      <c r="I354" s="81">
        <v>700021258044</v>
      </c>
      <c r="J354" s="82" t="s">
        <v>1087</v>
      </c>
      <c r="K354" s="82" t="s">
        <v>316</v>
      </c>
      <c r="L354" s="82" t="s">
        <v>1004</v>
      </c>
      <c r="M354" s="82" t="s">
        <v>1140</v>
      </c>
      <c r="N354" s="82" t="s">
        <v>953</v>
      </c>
      <c r="O354" s="83">
        <v>104611.69</v>
      </c>
      <c r="P354" s="83">
        <v>0</v>
      </c>
      <c r="Q354" s="83">
        <v>5319.86</v>
      </c>
      <c r="R354" s="83">
        <v>23998</v>
      </c>
      <c r="S354" s="17" t="s">
        <v>1258</v>
      </c>
      <c r="T354" s="83">
        <v>55338943.829999998</v>
      </c>
      <c r="U354" s="84" t="s">
        <v>966</v>
      </c>
      <c r="V354" s="46" t="s">
        <v>1947</v>
      </c>
      <c r="W354" s="85">
        <f t="shared" si="12"/>
        <v>44</v>
      </c>
    </row>
    <row r="355" spans="1:25" s="38" customFormat="1" ht="20.25" customHeight="1" outlineLevel="3">
      <c r="A355" s="59"/>
      <c r="B355" s="87" t="s">
        <v>93</v>
      </c>
      <c r="C355" s="88"/>
      <c r="D355" s="88"/>
      <c r="E355" s="32">
        <f>SUBTOTAL(9,E358)</f>
        <v>1</v>
      </c>
      <c r="F355" s="30"/>
      <c r="G355" s="30"/>
      <c r="H355" s="30"/>
      <c r="I355" s="33"/>
      <c r="J355" s="30"/>
      <c r="K355" s="30"/>
      <c r="L355" s="30"/>
      <c r="M355" s="30"/>
      <c r="N355" s="30"/>
      <c r="O355" s="76"/>
      <c r="P355" s="31"/>
      <c r="Q355" s="31"/>
      <c r="R355" s="31"/>
      <c r="S355" s="30"/>
      <c r="T355" s="31"/>
      <c r="U355" s="30"/>
      <c r="V355" s="60"/>
      <c r="W355" s="61"/>
      <c r="X355" s="39"/>
      <c r="Y355" s="39"/>
    </row>
    <row r="356" spans="1:25" s="35" customFormat="1" ht="20.25" customHeight="1" outlineLevel="1">
      <c r="A356" s="34"/>
      <c r="B356" s="89" t="s">
        <v>974</v>
      </c>
      <c r="C356" s="90" t="s">
        <v>972</v>
      </c>
      <c r="D356" s="90"/>
      <c r="E356" s="13">
        <f>SUBTOTAL(9,E358)</f>
        <v>1</v>
      </c>
      <c r="F356" s="14"/>
      <c r="G356" s="14"/>
      <c r="H356" s="14"/>
      <c r="I356" s="15"/>
      <c r="J356" s="14"/>
      <c r="K356" s="14"/>
      <c r="L356" s="14"/>
      <c r="M356" s="14"/>
      <c r="N356" s="14"/>
      <c r="O356" s="16"/>
      <c r="P356" s="16"/>
      <c r="Q356" s="16"/>
      <c r="R356" s="16"/>
      <c r="S356" s="14"/>
      <c r="T356" s="16"/>
      <c r="U356" s="14"/>
      <c r="V356" s="29"/>
      <c r="W356" s="15"/>
      <c r="X356" s="38"/>
      <c r="Y356" s="39"/>
    </row>
    <row r="357" spans="1:25" s="36" customFormat="1" ht="20.25" customHeight="1" outlineLevel="2">
      <c r="A357" s="53"/>
      <c r="B357" s="91" t="s">
        <v>416</v>
      </c>
      <c r="C357" s="92"/>
      <c r="D357" s="92"/>
      <c r="E357" s="54">
        <f>SUBTOTAL(9,E358)</f>
        <v>1</v>
      </c>
      <c r="F357" s="55"/>
      <c r="G357" s="55"/>
      <c r="H357" s="55"/>
      <c r="I357" s="56"/>
      <c r="J357" s="55"/>
      <c r="K357" s="55"/>
      <c r="L357" s="55"/>
      <c r="M357" s="55"/>
      <c r="N357" s="55"/>
      <c r="O357" s="57"/>
      <c r="P357" s="57"/>
      <c r="Q357" s="57"/>
      <c r="R357" s="57"/>
      <c r="S357" s="55"/>
      <c r="T357" s="57"/>
      <c r="U357" s="55"/>
      <c r="V357" s="58"/>
      <c r="W357" s="56"/>
      <c r="X357" s="35"/>
      <c r="Y357" s="39"/>
    </row>
    <row r="358" spans="1:25" s="86" customFormat="1" ht="159.75" customHeight="1">
      <c r="A358" s="78">
        <v>27</v>
      </c>
      <c r="B358" s="50" t="s">
        <v>93</v>
      </c>
      <c r="C358" s="51" t="s">
        <v>144</v>
      </c>
      <c r="D358" s="51" t="s">
        <v>291</v>
      </c>
      <c r="E358" s="52">
        <v>1</v>
      </c>
      <c r="F358" s="79">
        <v>500</v>
      </c>
      <c r="G358" s="80" t="s">
        <v>959</v>
      </c>
      <c r="H358" s="80" t="s">
        <v>755</v>
      </c>
      <c r="I358" s="81">
        <v>20072750001478</v>
      </c>
      <c r="J358" s="82" t="s">
        <v>94</v>
      </c>
      <c r="K358" s="82" t="s">
        <v>677</v>
      </c>
      <c r="L358" s="82" t="s">
        <v>343</v>
      </c>
      <c r="M358" s="82" t="s">
        <v>838</v>
      </c>
      <c r="N358" s="82" t="s">
        <v>345</v>
      </c>
      <c r="O358" s="83">
        <v>2296840468.0599999</v>
      </c>
      <c r="P358" s="83">
        <v>0</v>
      </c>
      <c r="Q358" s="83">
        <v>16339077.640000001</v>
      </c>
      <c r="R358" s="83">
        <v>639343441.64999998</v>
      </c>
      <c r="S358" s="17" t="s">
        <v>1599</v>
      </c>
      <c r="T358" s="83">
        <v>1673836104.05</v>
      </c>
      <c r="U358" s="84" t="s">
        <v>346</v>
      </c>
      <c r="V358" s="46" t="s">
        <v>1600</v>
      </c>
      <c r="W358" s="85">
        <f>IF(OR(LEFT(I358,1)="7",LEFT(I358,1)="8"),VALUE(RIGHT(I358,3)),VALUE(RIGHT(I358,4)))</f>
        <v>1478</v>
      </c>
    </row>
    <row r="359" spans="1:25" s="38" customFormat="1" ht="45.75" customHeight="1" outlineLevel="3">
      <c r="A359" s="59"/>
      <c r="B359" s="87" t="s">
        <v>231</v>
      </c>
      <c r="C359" s="88"/>
      <c r="D359" s="88"/>
      <c r="E359" s="32">
        <f>SUBTOTAL(9,E360:E362)</f>
        <v>1</v>
      </c>
      <c r="F359" s="30"/>
      <c r="G359" s="30"/>
      <c r="H359" s="30"/>
      <c r="I359" s="33"/>
      <c r="J359" s="30"/>
      <c r="K359" s="30"/>
      <c r="L359" s="30"/>
      <c r="M359" s="30"/>
      <c r="N359" s="30"/>
      <c r="O359" s="76"/>
      <c r="P359" s="31"/>
      <c r="Q359" s="31"/>
      <c r="R359" s="31"/>
      <c r="S359" s="30"/>
      <c r="T359" s="31"/>
      <c r="U359" s="30"/>
      <c r="V359" s="60"/>
      <c r="W359" s="61"/>
      <c r="X359" s="39"/>
      <c r="Y359" s="39"/>
    </row>
    <row r="360" spans="1:25" s="35" customFormat="1" ht="20.25" customHeight="1" outlineLevel="1">
      <c r="A360" s="34"/>
      <c r="B360" s="89" t="s">
        <v>974</v>
      </c>
      <c r="C360" s="90" t="s">
        <v>972</v>
      </c>
      <c r="D360" s="90"/>
      <c r="E360" s="13">
        <f>SUBTOTAL(9,E361:E362)</f>
        <v>1</v>
      </c>
      <c r="F360" s="14"/>
      <c r="G360" s="14"/>
      <c r="H360" s="14"/>
      <c r="I360" s="15"/>
      <c r="J360" s="14"/>
      <c r="K360" s="14"/>
      <c r="L360" s="14"/>
      <c r="M360" s="14"/>
      <c r="N360" s="14"/>
      <c r="O360" s="16"/>
      <c r="P360" s="16"/>
      <c r="Q360" s="16"/>
      <c r="R360" s="16"/>
      <c r="S360" s="14"/>
      <c r="T360" s="16"/>
      <c r="U360" s="14"/>
      <c r="V360" s="29"/>
      <c r="W360" s="15"/>
      <c r="X360" s="38"/>
      <c r="Y360" s="39"/>
    </row>
    <row r="361" spans="1:25" s="36" customFormat="1" ht="20.25" customHeight="1" outlineLevel="2">
      <c r="A361" s="53"/>
      <c r="B361" s="91" t="s">
        <v>1319</v>
      </c>
      <c r="C361" s="92"/>
      <c r="D361" s="92"/>
      <c r="E361" s="54">
        <f>SUBTOTAL(9,E362)</f>
        <v>1</v>
      </c>
      <c r="F361" s="55"/>
      <c r="G361" s="55"/>
      <c r="H361" s="55"/>
      <c r="I361" s="56"/>
      <c r="J361" s="55"/>
      <c r="K361" s="55"/>
      <c r="L361" s="55"/>
      <c r="M361" s="55"/>
      <c r="N361" s="55"/>
      <c r="O361" s="57"/>
      <c r="P361" s="57"/>
      <c r="Q361" s="57"/>
      <c r="R361" s="57"/>
      <c r="S361" s="55"/>
      <c r="T361" s="57"/>
      <c r="U361" s="55"/>
      <c r="V361" s="58"/>
      <c r="W361" s="56"/>
      <c r="X361" s="35"/>
      <c r="Y361" s="39"/>
    </row>
    <row r="362" spans="1:25" s="86" customFormat="1" ht="159.75" customHeight="1">
      <c r="A362" s="78">
        <v>32</v>
      </c>
      <c r="B362" s="50" t="s">
        <v>231</v>
      </c>
      <c r="C362" s="51" t="s">
        <v>144</v>
      </c>
      <c r="D362" s="51" t="s">
        <v>291</v>
      </c>
      <c r="E362" s="52">
        <v>1</v>
      </c>
      <c r="F362" s="79">
        <v>110</v>
      </c>
      <c r="G362" s="80" t="s">
        <v>737</v>
      </c>
      <c r="H362" s="80" t="s">
        <v>737</v>
      </c>
      <c r="I362" s="81">
        <v>20063211001458</v>
      </c>
      <c r="J362" s="82" t="s">
        <v>162</v>
      </c>
      <c r="K362" s="82" t="s">
        <v>317</v>
      </c>
      <c r="L362" s="82" t="s">
        <v>1004</v>
      </c>
      <c r="M362" s="82" t="s">
        <v>602</v>
      </c>
      <c r="N362" s="82" t="s">
        <v>345</v>
      </c>
      <c r="O362" s="83">
        <v>16565833</v>
      </c>
      <c r="P362" s="83">
        <v>1584125</v>
      </c>
      <c r="Q362" s="83">
        <v>92599</v>
      </c>
      <c r="R362" s="83">
        <v>1760696</v>
      </c>
      <c r="S362" s="17" t="s">
        <v>1062</v>
      </c>
      <c r="T362" s="83">
        <v>16481861</v>
      </c>
      <c r="U362" s="84" t="s">
        <v>346</v>
      </c>
      <c r="V362" s="46" t="s">
        <v>1948</v>
      </c>
      <c r="W362" s="85">
        <f>IF(OR(LEFT(I362,1)="7",LEFT(I362,1)="8"),VALUE(RIGHT(I362,3)),VALUE(RIGHT(I362,4)))</f>
        <v>1458</v>
      </c>
    </row>
    <row r="363" spans="1:25" s="38" customFormat="1" ht="20.25" customHeight="1" outlineLevel="3">
      <c r="A363" s="59"/>
      <c r="B363" s="87" t="s">
        <v>474</v>
      </c>
      <c r="C363" s="88"/>
      <c r="D363" s="88"/>
      <c r="E363" s="32">
        <f>SUBTOTAL(9,E364:E367)</f>
        <v>2</v>
      </c>
      <c r="F363" s="30"/>
      <c r="G363" s="30"/>
      <c r="H363" s="30"/>
      <c r="I363" s="33"/>
      <c r="J363" s="30"/>
      <c r="K363" s="30"/>
      <c r="L363" s="30"/>
      <c r="M363" s="30"/>
      <c r="N363" s="30"/>
      <c r="O363" s="76"/>
      <c r="P363" s="31"/>
      <c r="Q363" s="31"/>
      <c r="R363" s="31"/>
      <c r="S363" s="30"/>
      <c r="T363" s="31"/>
      <c r="U363" s="30"/>
      <c r="V363" s="60"/>
      <c r="W363" s="61"/>
      <c r="X363" s="39"/>
      <c r="Y363" s="39"/>
    </row>
    <row r="364" spans="1:25" s="35" customFormat="1" ht="20.25" customHeight="1" outlineLevel="1">
      <c r="A364" s="34"/>
      <c r="B364" s="89" t="s">
        <v>974</v>
      </c>
      <c r="C364" s="90" t="s">
        <v>972</v>
      </c>
      <c r="D364" s="90"/>
      <c r="E364" s="13">
        <f>SUBTOTAL(9,E366:E367)</f>
        <v>2</v>
      </c>
      <c r="F364" s="14"/>
      <c r="G364" s="14"/>
      <c r="H364" s="14"/>
      <c r="I364" s="15"/>
      <c r="J364" s="14"/>
      <c r="K364" s="14"/>
      <c r="L364" s="14"/>
      <c r="M364" s="14"/>
      <c r="N364" s="14"/>
      <c r="O364" s="16"/>
      <c r="P364" s="16"/>
      <c r="Q364" s="16"/>
      <c r="R364" s="16"/>
      <c r="S364" s="14"/>
      <c r="T364" s="16"/>
      <c r="U364" s="14"/>
      <c r="V364" s="29"/>
      <c r="W364" s="15"/>
      <c r="X364" s="38"/>
      <c r="Y364" s="39"/>
    </row>
    <row r="365" spans="1:25" s="36" customFormat="1" ht="20.25" customHeight="1" outlineLevel="2">
      <c r="A365" s="53"/>
      <c r="B365" s="91" t="s">
        <v>1319</v>
      </c>
      <c r="C365" s="92"/>
      <c r="D365" s="92"/>
      <c r="E365" s="54">
        <f>SUBTOTAL(9,E366:E367)</f>
        <v>2</v>
      </c>
      <c r="F365" s="55"/>
      <c r="G365" s="55"/>
      <c r="H365" s="55"/>
      <c r="I365" s="56"/>
      <c r="J365" s="55"/>
      <c r="K365" s="55"/>
      <c r="L365" s="55"/>
      <c r="M365" s="55"/>
      <c r="N365" s="55"/>
      <c r="O365" s="57"/>
      <c r="P365" s="57"/>
      <c r="Q365" s="57"/>
      <c r="R365" s="57"/>
      <c r="S365" s="55"/>
      <c r="T365" s="57"/>
      <c r="U365" s="55"/>
      <c r="V365" s="58"/>
      <c r="W365" s="56"/>
      <c r="X365" s="35"/>
      <c r="Y365" s="39"/>
    </row>
    <row r="366" spans="1:25" s="86" customFormat="1" ht="222" customHeight="1">
      <c r="A366" s="78">
        <v>36</v>
      </c>
      <c r="B366" s="50" t="s">
        <v>474</v>
      </c>
      <c r="C366" s="51" t="s">
        <v>144</v>
      </c>
      <c r="D366" s="51" t="s">
        <v>291</v>
      </c>
      <c r="E366" s="52">
        <v>1</v>
      </c>
      <c r="F366" s="79">
        <v>410</v>
      </c>
      <c r="G366" s="80" t="s">
        <v>166</v>
      </c>
      <c r="H366" s="80" t="s">
        <v>755</v>
      </c>
      <c r="I366" s="81">
        <v>20073641001476</v>
      </c>
      <c r="J366" s="82" t="s">
        <v>475</v>
      </c>
      <c r="K366" s="82" t="s">
        <v>1314</v>
      </c>
      <c r="L366" s="82" t="s">
        <v>343</v>
      </c>
      <c r="M366" s="82" t="s">
        <v>965</v>
      </c>
      <c r="N366" s="82" t="s">
        <v>345</v>
      </c>
      <c r="O366" s="83">
        <v>57202039.460000001</v>
      </c>
      <c r="P366" s="83">
        <v>0</v>
      </c>
      <c r="Q366" s="83">
        <v>663631.81000000006</v>
      </c>
      <c r="R366" s="83">
        <v>114471.91</v>
      </c>
      <c r="S366" s="17" t="s">
        <v>1601</v>
      </c>
      <c r="T366" s="83">
        <v>57751199.359999999</v>
      </c>
      <c r="U366" s="84" t="s">
        <v>966</v>
      </c>
      <c r="V366" s="46" t="s">
        <v>1949</v>
      </c>
      <c r="W366" s="85">
        <f>IF(OR(LEFT(I366,1)="7",LEFT(I366,1)="8"),VALUE(RIGHT(I366,3)),VALUE(RIGHT(I366,4)))</f>
        <v>1476</v>
      </c>
    </row>
    <row r="367" spans="1:25" s="86" customFormat="1" ht="159.75" customHeight="1">
      <c r="A367" s="78">
        <v>36</v>
      </c>
      <c r="B367" s="50" t="s">
        <v>474</v>
      </c>
      <c r="C367" s="51" t="s">
        <v>144</v>
      </c>
      <c r="D367" s="51" t="s">
        <v>291</v>
      </c>
      <c r="E367" s="52">
        <v>1</v>
      </c>
      <c r="F367" s="79">
        <v>410</v>
      </c>
      <c r="G367" s="80" t="s">
        <v>166</v>
      </c>
      <c r="H367" s="80" t="s">
        <v>755</v>
      </c>
      <c r="I367" s="81">
        <v>20073641001477</v>
      </c>
      <c r="J367" s="82" t="s">
        <v>283</v>
      </c>
      <c r="K367" s="82" t="s">
        <v>284</v>
      </c>
      <c r="L367" s="82" t="s">
        <v>343</v>
      </c>
      <c r="M367" s="82" t="s">
        <v>965</v>
      </c>
      <c r="N367" s="82" t="s">
        <v>345</v>
      </c>
      <c r="O367" s="83">
        <v>2690805897.6199999</v>
      </c>
      <c r="P367" s="83">
        <v>2500000000</v>
      </c>
      <c r="Q367" s="83">
        <v>46694202.399999999</v>
      </c>
      <c r="R367" s="83">
        <v>221220179.06999999</v>
      </c>
      <c r="S367" s="17" t="s">
        <v>1602</v>
      </c>
      <c r="T367" s="83">
        <v>5016279920.9499998</v>
      </c>
      <c r="U367" s="84" t="s">
        <v>966</v>
      </c>
      <c r="V367" s="46" t="s">
        <v>1950</v>
      </c>
      <c r="W367" s="85">
        <f>IF(OR(LEFT(I367,1)="7",LEFT(I367,1)="8"),VALUE(RIGHT(I367,3)),VALUE(RIGHT(I367,4)))</f>
        <v>1477</v>
      </c>
    </row>
    <row r="368" spans="1:25" s="38" customFormat="1" ht="28.5" customHeight="1" outlineLevel="3">
      <c r="A368" s="59"/>
      <c r="B368" s="87" t="s">
        <v>89</v>
      </c>
      <c r="C368" s="88"/>
      <c r="D368" s="88"/>
      <c r="E368" s="32">
        <f>SUBTOTAL(9,E371:E461)</f>
        <v>88</v>
      </c>
      <c r="F368" s="30"/>
      <c r="G368" s="30"/>
      <c r="H368" s="30"/>
      <c r="I368" s="33"/>
      <c r="J368" s="30"/>
      <c r="K368" s="30"/>
      <c r="L368" s="30"/>
      <c r="M368" s="30"/>
      <c r="N368" s="30"/>
      <c r="O368" s="76"/>
      <c r="P368" s="31"/>
      <c r="Q368" s="31"/>
      <c r="R368" s="31"/>
      <c r="S368" s="30"/>
      <c r="T368" s="31"/>
      <c r="U368" s="30"/>
      <c r="V368" s="60"/>
      <c r="W368" s="61"/>
      <c r="X368" s="39"/>
      <c r="Y368" s="39"/>
    </row>
    <row r="369" spans="1:25" s="35" customFormat="1" ht="20.25" customHeight="1" outlineLevel="1">
      <c r="A369" s="34"/>
      <c r="B369" s="89" t="s">
        <v>974</v>
      </c>
      <c r="C369" s="90" t="s">
        <v>972</v>
      </c>
      <c r="D369" s="90"/>
      <c r="E369" s="13">
        <f>SUBTOTAL(9,E371:E461)</f>
        <v>88</v>
      </c>
      <c r="F369" s="14"/>
      <c r="G369" s="14"/>
      <c r="H369" s="14"/>
      <c r="I369" s="15"/>
      <c r="J369" s="14"/>
      <c r="K369" s="14"/>
      <c r="L369" s="14"/>
      <c r="M369" s="14"/>
      <c r="N369" s="14"/>
      <c r="O369" s="16"/>
      <c r="P369" s="16"/>
      <c r="Q369" s="16"/>
      <c r="R369" s="16"/>
      <c r="S369" s="14"/>
      <c r="T369" s="16"/>
      <c r="U369" s="14"/>
      <c r="V369" s="29"/>
      <c r="W369" s="15"/>
      <c r="X369" s="38"/>
      <c r="Y369" s="39"/>
    </row>
    <row r="370" spans="1:25" s="36" customFormat="1" ht="20.25" customHeight="1" outlineLevel="2">
      <c r="A370" s="53"/>
      <c r="B370" s="91" t="s">
        <v>416</v>
      </c>
      <c r="C370" s="92"/>
      <c r="D370" s="92"/>
      <c r="E370" s="54">
        <f>SUBTOTAL(9,E371:E423)</f>
        <v>53</v>
      </c>
      <c r="F370" s="55"/>
      <c r="G370" s="55"/>
      <c r="H370" s="55"/>
      <c r="I370" s="56"/>
      <c r="J370" s="55"/>
      <c r="K370" s="55"/>
      <c r="L370" s="55"/>
      <c r="M370" s="55"/>
      <c r="N370" s="55"/>
      <c r="O370" s="57"/>
      <c r="P370" s="57"/>
      <c r="Q370" s="57"/>
      <c r="R370" s="57"/>
      <c r="S370" s="55"/>
      <c r="T370" s="57"/>
      <c r="U370" s="55"/>
      <c r="V370" s="58"/>
      <c r="W370" s="56"/>
      <c r="X370" s="35"/>
      <c r="Y370" s="39"/>
    </row>
    <row r="371" spans="1:25" s="86" customFormat="1" ht="159.75" customHeight="1">
      <c r="A371" s="78">
        <v>38</v>
      </c>
      <c r="B371" s="50" t="s">
        <v>89</v>
      </c>
      <c r="C371" s="51" t="s">
        <v>144</v>
      </c>
      <c r="D371" s="51" t="s">
        <v>291</v>
      </c>
      <c r="E371" s="52">
        <v>1</v>
      </c>
      <c r="F371" s="79" t="s">
        <v>628</v>
      </c>
      <c r="G371" s="80" t="s">
        <v>629</v>
      </c>
      <c r="H371" s="80" t="s">
        <v>629</v>
      </c>
      <c r="I371" s="81" t="s">
        <v>630</v>
      </c>
      <c r="J371" s="82" t="s">
        <v>631</v>
      </c>
      <c r="K371" s="82" t="s">
        <v>118</v>
      </c>
      <c r="L371" s="82" t="s">
        <v>1004</v>
      </c>
      <c r="M371" s="82" t="s">
        <v>571</v>
      </c>
      <c r="N371" s="82" t="s">
        <v>958</v>
      </c>
      <c r="O371" s="83">
        <v>2089889.46</v>
      </c>
      <c r="P371" s="83">
        <v>0</v>
      </c>
      <c r="Q371" s="83">
        <v>19516.71</v>
      </c>
      <c r="R371" s="83">
        <v>8700</v>
      </c>
      <c r="S371" s="17" t="s">
        <v>1603</v>
      </c>
      <c r="T371" s="83">
        <v>2100706.17</v>
      </c>
      <c r="U371" s="84" t="s">
        <v>346</v>
      </c>
      <c r="V371" s="46" t="s">
        <v>1604</v>
      </c>
      <c r="W371" s="85">
        <f t="shared" ref="W371:W402" si="13">IF(OR(LEFT(I371,1)="7",LEFT(I371,1)="8"),VALUE(RIGHT(I371,3)),VALUE(RIGHT(I371,4)))</f>
        <v>1103</v>
      </c>
    </row>
    <row r="372" spans="1:25" s="86" customFormat="1" ht="159.75" customHeight="1">
      <c r="A372" s="78">
        <v>38</v>
      </c>
      <c r="B372" s="50" t="s">
        <v>89</v>
      </c>
      <c r="C372" s="51" t="s">
        <v>144</v>
      </c>
      <c r="D372" s="51" t="s">
        <v>291</v>
      </c>
      <c r="E372" s="52">
        <v>1</v>
      </c>
      <c r="F372" s="79" t="s">
        <v>628</v>
      </c>
      <c r="G372" s="80" t="s">
        <v>629</v>
      </c>
      <c r="H372" s="80" t="s">
        <v>629</v>
      </c>
      <c r="I372" s="81" t="s">
        <v>861</v>
      </c>
      <c r="J372" s="82" t="s">
        <v>862</v>
      </c>
      <c r="K372" s="82" t="s">
        <v>1320</v>
      </c>
      <c r="L372" s="82" t="s">
        <v>1004</v>
      </c>
      <c r="M372" s="82" t="s">
        <v>863</v>
      </c>
      <c r="N372" s="82" t="s">
        <v>1125</v>
      </c>
      <c r="O372" s="83">
        <v>2680916.23</v>
      </c>
      <c r="P372" s="83">
        <v>0</v>
      </c>
      <c r="Q372" s="83">
        <v>27078.02</v>
      </c>
      <c r="R372" s="83">
        <v>4350</v>
      </c>
      <c r="S372" s="17" t="s">
        <v>1605</v>
      </c>
      <c r="T372" s="83">
        <v>2703644.25</v>
      </c>
      <c r="U372" s="84" t="s">
        <v>346</v>
      </c>
      <c r="V372" s="46" t="s">
        <v>1606</v>
      </c>
      <c r="W372" s="85">
        <f t="shared" si="13"/>
        <v>1491</v>
      </c>
    </row>
    <row r="373" spans="1:25" s="86" customFormat="1" ht="159.75" customHeight="1">
      <c r="A373" s="78">
        <v>38</v>
      </c>
      <c r="B373" s="50" t="s">
        <v>89</v>
      </c>
      <c r="C373" s="51" t="s">
        <v>144</v>
      </c>
      <c r="D373" s="51" t="s">
        <v>291</v>
      </c>
      <c r="E373" s="52">
        <v>1</v>
      </c>
      <c r="F373" s="79" t="s">
        <v>119</v>
      </c>
      <c r="G373" s="80" t="s">
        <v>120</v>
      </c>
      <c r="H373" s="80" t="s">
        <v>120</v>
      </c>
      <c r="I373" s="81" t="s">
        <v>121</v>
      </c>
      <c r="J373" s="82" t="s">
        <v>461</v>
      </c>
      <c r="K373" s="82" t="s">
        <v>1321</v>
      </c>
      <c r="L373" s="82" t="s">
        <v>1004</v>
      </c>
      <c r="M373" s="82" t="s">
        <v>571</v>
      </c>
      <c r="N373" s="82" t="s">
        <v>345</v>
      </c>
      <c r="O373" s="83">
        <v>9096679.4399999995</v>
      </c>
      <c r="P373" s="83">
        <v>17275945.32</v>
      </c>
      <c r="Q373" s="83">
        <v>204922.66</v>
      </c>
      <c r="R373" s="83">
        <v>49068.84</v>
      </c>
      <c r="S373" s="17" t="s">
        <v>1607</v>
      </c>
      <c r="T373" s="83">
        <v>26528478.579999998</v>
      </c>
      <c r="U373" s="84" t="s">
        <v>346</v>
      </c>
      <c r="V373" s="46" t="s">
        <v>1608</v>
      </c>
      <c r="W373" s="85">
        <f t="shared" si="13"/>
        <v>1116</v>
      </c>
    </row>
    <row r="374" spans="1:25" s="86" customFormat="1" ht="159.75" customHeight="1">
      <c r="A374" s="78">
        <v>38</v>
      </c>
      <c r="B374" s="50" t="s">
        <v>89</v>
      </c>
      <c r="C374" s="51" t="s">
        <v>144</v>
      </c>
      <c r="D374" s="51" t="s">
        <v>291</v>
      </c>
      <c r="E374" s="52">
        <v>1</v>
      </c>
      <c r="F374" s="79" t="s">
        <v>1012</v>
      </c>
      <c r="G374" s="80" t="s">
        <v>1013</v>
      </c>
      <c r="H374" s="80" t="s">
        <v>1013</v>
      </c>
      <c r="I374" s="81" t="s">
        <v>1016</v>
      </c>
      <c r="J374" s="82" t="s">
        <v>1017</v>
      </c>
      <c r="K374" s="82" t="s">
        <v>1018</v>
      </c>
      <c r="L374" s="82" t="s">
        <v>1004</v>
      </c>
      <c r="M374" s="82" t="s">
        <v>1223</v>
      </c>
      <c r="N374" s="82" t="s">
        <v>501</v>
      </c>
      <c r="O374" s="83">
        <v>3947087.26</v>
      </c>
      <c r="P374" s="83">
        <v>0</v>
      </c>
      <c r="Q374" s="83">
        <v>36035.74</v>
      </c>
      <c r="R374" s="83">
        <v>9955.57</v>
      </c>
      <c r="S374" s="17" t="s">
        <v>1291</v>
      </c>
      <c r="T374" s="83">
        <v>3973167.43</v>
      </c>
      <c r="U374" s="84" t="s">
        <v>966</v>
      </c>
      <c r="V374" s="46" t="s">
        <v>1609</v>
      </c>
      <c r="W374" s="85">
        <f t="shared" si="13"/>
        <v>1371</v>
      </c>
    </row>
    <row r="375" spans="1:25" s="86" customFormat="1" ht="159.75" customHeight="1">
      <c r="A375" s="78">
        <v>38</v>
      </c>
      <c r="B375" s="50" t="s">
        <v>89</v>
      </c>
      <c r="C375" s="51" t="s">
        <v>144</v>
      </c>
      <c r="D375" s="51" t="s">
        <v>291</v>
      </c>
      <c r="E375" s="52">
        <v>1</v>
      </c>
      <c r="F375" s="79" t="s">
        <v>1012</v>
      </c>
      <c r="G375" s="80" t="s">
        <v>1290</v>
      </c>
      <c r="H375" s="80" t="s">
        <v>581</v>
      </c>
      <c r="I375" s="81" t="s">
        <v>1014</v>
      </c>
      <c r="J375" s="82" t="s">
        <v>1015</v>
      </c>
      <c r="K375" s="82" t="s">
        <v>582</v>
      </c>
      <c r="L375" s="82" t="s">
        <v>1004</v>
      </c>
      <c r="M375" s="82" t="s">
        <v>571</v>
      </c>
      <c r="N375" s="82" t="s">
        <v>953</v>
      </c>
      <c r="O375" s="83">
        <v>6853295.5800000001</v>
      </c>
      <c r="P375" s="83">
        <v>0</v>
      </c>
      <c r="Q375" s="83">
        <v>78689.98</v>
      </c>
      <c r="R375" s="83">
        <v>16240</v>
      </c>
      <c r="S375" s="17" t="s">
        <v>1610</v>
      </c>
      <c r="T375" s="83">
        <v>6915745.5599999996</v>
      </c>
      <c r="U375" s="84" t="s">
        <v>966</v>
      </c>
      <c r="V375" s="46" t="s">
        <v>1611</v>
      </c>
      <c r="W375" s="85">
        <f t="shared" si="13"/>
        <v>1111</v>
      </c>
    </row>
    <row r="376" spans="1:25" s="86" customFormat="1" ht="159.75" customHeight="1">
      <c r="A376" s="78">
        <v>38</v>
      </c>
      <c r="B376" s="50" t="s">
        <v>89</v>
      </c>
      <c r="C376" s="51" t="s">
        <v>144</v>
      </c>
      <c r="D376" s="51" t="s">
        <v>291</v>
      </c>
      <c r="E376" s="52">
        <v>1</v>
      </c>
      <c r="F376" s="79" t="s">
        <v>1019</v>
      </c>
      <c r="G376" s="80" t="s">
        <v>1020</v>
      </c>
      <c r="H376" s="80" t="s">
        <v>1020</v>
      </c>
      <c r="I376" s="81" t="s">
        <v>1021</v>
      </c>
      <c r="J376" s="82" t="s">
        <v>1022</v>
      </c>
      <c r="K376" s="82" t="s">
        <v>110</v>
      </c>
      <c r="L376" s="82" t="s">
        <v>1004</v>
      </c>
      <c r="M376" s="82" t="s">
        <v>571</v>
      </c>
      <c r="N376" s="82" t="s">
        <v>345</v>
      </c>
      <c r="O376" s="83">
        <v>40548858</v>
      </c>
      <c r="P376" s="83">
        <v>0</v>
      </c>
      <c r="Q376" s="83">
        <v>403511</v>
      </c>
      <c r="R376" s="83">
        <v>1685455</v>
      </c>
      <c r="S376" s="17" t="s">
        <v>1612</v>
      </c>
      <c r="T376" s="83">
        <v>39266914</v>
      </c>
      <c r="U376" s="84" t="s">
        <v>966</v>
      </c>
      <c r="V376" s="46" t="s">
        <v>1951</v>
      </c>
      <c r="W376" s="85">
        <f t="shared" si="13"/>
        <v>1125</v>
      </c>
    </row>
    <row r="377" spans="1:25" s="86" customFormat="1" ht="223.5" customHeight="1">
      <c r="A377" s="78">
        <v>38</v>
      </c>
      <c r="B377" s="50" t="s">
        <v>89</v>
      </c>
      <c r="C377" s="51" t="s">
        <v>144</v>
      </c>
      <c r="D377" s="51" t="s">
        <v>291</v>
      </c>
      <c r="E377" s="52">
        <v>1</v>
      </c>
      <c r="F377" s="79" t="s">
        <v>111</v>
      </c>
      <c r="G377" s="80" t="s">
        <v>756</v>
      </c>
      <c r="H377" s="80" t="s">
        <v>756</v>
      </c>
      <c r="I377" s="81" t="s">
        <v>757</v>
      </c>
      <c r="J377" s="82" t="s">
        <v>799</v>
      </c>
      <c r="K377" s="82" t="s">
        <v>583</v>
      </c>
      <c r="L377" s="82" t="s">
        <v>1004</v>
      </c>
      <c r="M377" s="82" t="s">
        <v>571</v>
      </c>
      <c r="N377" s="82" t="s">
        <v>345</v>
      </c>
      <c r="O377" s="83">
        <v>4225684.08</v>
      </c>
      <c r="P377" s="83">
        <v>51479.09</v>
      </c>
      <c r="Q377" s="83">
        <v>261695</v>
      </c>
      <c r="R377" s="83">
        <v>19870.150000000001</v>
      </c>
      <c r="S377" s="17" t="s">
        <v>1613</v>
      </c>
      <c r="T377" s="83">
        <v>4518988.0199999996</v>
      </c>
      <c r="U377" s="84" t="s">
        <v>966</v>
      </c>
      <c r="V377" s="46"/>
      <c r="W377" s="85">
        <f t="shared" si="13"/>
        <v>1112</v>
      </c>
    </row>
    <row r="378" spans="1:25" s="86" customFormat="1" ht="159.75" customHeight="1">
      <c r="A378" s="78">
        <v>38</v>
      </c>
      <c r="B378" s="50" t="s">
        <v>89</v>
      </c>
      <c r="C378" s="51" t="s">
        <v>144</v>
      </c>
      <c r="D378" s="51" t="s">
        <v>291</v>
      </c>
      <c r="E378" s="52">
        <v>1</v>
      </c>
      <c r="F378" s="79" t="s">
        <v>173</v>
      </c>
      <c r="G378" s="80" t="s">
        <v>174</v>
      </c>
      <c r="H378" s="80" t="s">
        <v>174</v>
      </c>
      <c r="I378" s="81" t="s">
        <v>175</v>
      </c>
      <c r="J378" s="82" t="s">
        <v>176</v>
      </c>
      <c r="K378" s="82" t="s">
        <v>584</v>
      </c>
      <c r="L378" s="82" t="s">
        <v>1004</v>
      </c>
      <c r="M378" s="82" t="s">
        <v>571</v>
      </c>
      <c r="N378" s="82" t="s">
        <v>345</v>
      </c>
      <c r="O378" s="83">
        <v>35162061.969999999</v>
      </c>
      <c r="P378" s="83">
        <v>85466.55</v>
      </c>
      <c r="Q378" s="83">
        <v>82856.94</v>
      </c>
      <c r="R378" s="83">
        <v>16160.48</v>
      </c>
      <c r="S378" s="17" t="s">
        <v>1110</v>
      </c>
      <c r="T378" s="83">
        <v>35314224.979999997</v>
      </c>
      <c r="U378" s="84" t="s">
        <v>966</v>
      </c>
      <c r="V378" s="46" t="s">
        <v>1952</v>
      </c>
      <c r="W378" s="85">
        <f t="shared" si="13"/>
        <v>1044</v>
      </c>
    </row>
    <row r="379" spans="1:25" s="86" customFormat="1" ht="204.75" customHeight="1">
      <c r="A379" s="78">
        <v>38</v>
      </c>
      <c r="B379" s="50" t="s">
        <v>89</v>
      </c>
      <c r="C379" s="51" t="s">
        <v>144</v>
      </c>
      <c r="D379" s="51" t="s">
        <v>291</v>
      </c>
      <c r="E379" s="52">
        <v>1</v>
      </c>
      <c r="F379" s="79" t="s">
        <v>173</v>
      </c>
      <c r="G379" s="80" t="s">
        <v>174</v>
      </c>
      <c r="H379" s="80" t="s">
        <v>174</v>
      </c>
      <c r="I379" s="81" t="s">
        <v>758</v>
      </c>
      <c r="J379" s="82" t="s">
        <v>759</v>
      </c>
      <c r="K379" s="82" t="s">
        <v>585</v>
      </c>
      <c r="L379" s="82" t="s">
        <v>1004</v>
      </c>
      <c r="M379" s="82" t="s">
        <v>571</v>
      </c>
      <c r="N379" s="82" t="s">
        <v>345</v>
      </c>
      <c r="O379" s="83">
        <v>102956764.33</v>
      </c>
      <c r="P379" s="83">
        <v>2292029.4399999999</v>
      </c>
      <c r="Q379" s="83">
        <v>1269482.8700000001</v>
      </c>
      <c r="R379" s="83">
        <v>815625.73</v>
      </c>
      <c r="S379" s="17" t="s">
        <v>1614</v>
      </c>
      <c r="T379" s="83">
        <v>105702650.90000001</v>
      </c>
      <c r="U379" s="84" t="s">
        <v>966</v>
      </c>
      <c r="V379" s="46" t="s">
        <v>1953</v>
      </c>
      <c r="W379" s="85">
        <f t="shared" si="13"/>
        <v>1114</v>
      </c>
    </row>
    <row r="380" spans="1:25" s="86" customFormat="1" ht="189.75" customHeight="1">
      <c r="A380" s="78">
        <v>38</v>
      </c>
      <c r="B380" s="50" t="s">
        <v>89</v>
      </c>
      <c r="C380" s="51" t="s">
        <v>144</v>
      </c>
      <c r="D380" s="51" t="s">
        <v>291</v>
      </c>
      <c r="E380" s="52">
        <v>1</v>
      </c>
      <c r="F380" s="79" t="s">
        <v>1045</v>
      </c>
      <c r="G380" s="80" t="s">
        <v>1046</v>
      </c>
      <c r="H380" s="80" t="s">
        <v>1046</v>
      </c>
      <c r="I380" s="81" t="s">
        <v>1047</v>
      </c>
      <c r="J380" s="82" t="s">
        <v>1048</v>
      </c>
      <c r="K380" s="82" t="s">
        <v>1049</v>
      </c>
      <c r="L380" s="82" t="s">
        <v>1004</v>
      </c>
      <c r="M380" s="82" t="s">
        <v>1140</v>
      </c>
      <c r="N380" s="82" t="s">
        <v>345</v>
      </c>
      <c r="O380" s="83">
        <v>264804.94</v>
      </c>
      <c r="P380" s="83">
        <v>0</v>
      </c>
      <c r="Q380" s="83">
        <v>2906.72</v>
      </c>
      <c r="R380" s="83">
        <v>3330</v>
      </c>
      <c r="S380" s="17" t="s">
        <v>1292</v>
      </c>
      <c r="T380" s="83">
        <v>264381.65999999997</v>
      </c>
      <c r="U380" s="84" t="s">
        <v>346</v>
      </c>
      <c r="V380" s="46" t="s">
        <v>1615</v>
      </c>
      <c r="W380" s="85">
        <f t="shared" si="13"/>
        <v>1119</v>
      </c>
    </row>
    <row r="381" spans="1:25" s="86" customFormat="1" ht="159.75" customHeight="1">
      <c r="A381" s="78">
        <v>38</v>
      </c>
      <c r="B381" s="50" t="s">
        <v>89</v>
      </c>
      <c r="C381" s="51" t="s">
        <v>144</v>
      </c>
      <c r="D381" s="51" t="s">
        <v>291</v>
      </c>
      <c r="E381" s="52">
        <v>1</v>
      </c>
      <c r="F381" s="79" t="s">
        <v>1050</v>
      </c>
      <c r="G381" s="80" t="s">
        <v>1051</v>
      </c>
      <c r="H381" s="80" t="s">
        <v>1051</v>
      </c>
      <c r="I381" s="81" t="s">
        <v>1052</v>
      </c>
      <c r="J381" s="82" t="s">
        <v>1053</v>
      </c>
      <c r="K381" s="82" t="s">
        <v>1054</v>
      </c>
      <c r="L381" s="82" t="s">
        <v>1004</v>
      </c>
      <c r="M381" s="82" t="s">
        <v>571</v>
      </c>
      <c r="N381" s="82" t="s">
        <v>958</v>
      </c>
      <c r="O381" s="83">
        <v>581629.18000000005</v>
      </c>
      <c r="P381" s="83">
        <v>0</v>
      </c>
      <c r="Q381" s="83">
        <v>6011.42</v>
      </c>
      <c r="R381" s="83">
        <v>18560</v>
      </c>
      <c r="S381" s="17" t="s">
        <v>1355</v>
      </c>
      <c r="T381" s="83">
        <v>569080.6</v>
      </c>
      <c r="U381" s="84" t="s">
        <v>966</v>
      </c>
      <c r="V381" s="46" t="s">
        <v>1616</v>
      </c>
      <c r="W381" s="85">
        <f t="shared" si="13"/>
        <v>1104</v>
      </c>
    </row>
    <row r="382" spans="1:25" s="86" customFormat="1" ht="159.75" customHeight="1">
      <c r="A382" s="78">
        <v>38</v>
      </c>
      <c r="B382" s="50" t="s">
        <v>89</v>
      </c>
      <c r="C382" s="51" t="s">
        <v>144</v>
      </c>
      <c r="D382" s="51" t="s">
        <v>291</v>
      </c>
      <c r="E382" s="52">
        <v>1</v>
      </c>
      <c r="F382" s="79" t="s">
        <v>1050</v>
      </c>
      <c r="G382" s="80" t="s">
        <v>1051</v>
      </c>
      <c r="H382" s="80" t="s">
        <v>1051</v>
      </c>
      <c r="I382" s="81" t="s">
        <v>1055</v>
      </c>
      <c r="J382" s="82" t="s">
        <v>800</v>
      </c>
      <c r="K382" s="82" t="s">
        <v>58</v>
      </c>
      <c r="L382" s="82" t="s">
        <v>1004</v>
      </c>
      <c r="M382" s="82" t="s">
        <v>571</v>
      </c>
      <c r="N382" s="82" t="s">
        <v>1125</v>
      </c>
      <c r="O382" s="83">
        <v>3403648.04</v>
      </c>
      <c r="P382" s="83">
        <v>0</v>
      </c>
      <c r="Q382" s="83">
        <v>36194.480000000003</v>
      </c>
      <c r="R382" s="83">
        <v>303208.03000000003</v>
      </c>
      <c r="S382" s="17" t="s">
        <v>1617</v>
      </c>
      <c r="T382" s="83">
        <v>3136634.49</v>
      </c>
      <c r="U382" s="84" t="s">
        <v>966</v>
      </c>
      <c r="V382" s="46" t="s">
        <v>1618</v>
      </c>
      <c r="W382" s="85">
        <f t="shared" si="13"/>
        <v>1388</v>
      </c>
    </row>
    <row r="383" spans="1:25" s="86" customFormat="1" ht="159.75" customHeight="1">
      <c r="A383" s="78">
        <v>38</v>
      </c>
      <c r="B383" s="50" t="s">
        <v>89</v>
      </c>
      <c r="C383" s="51" t="s">
        <v>144</v>
      </c>
      <c r="D383" s="51" t="s">
        <v>291</v>
      </c>
      <c r="E383" s="52">
        <v>1</v>
      </c>
      <c r="F383" s="79" t="s">
        <v>59</v>
      </c>
      <c r="G383" s="80" t="s">
        <v>18</v>
      </c>
      <c r="H383" s="80" t="s">
        <v>18</v>
      </c>
      <c r="I383" s="81" t="s">
        <v>19</v>
      </c>
      <c r="J383" s="82" t="s">
        <v>20</v>
      </c>
      <c r="K383" s="82" t="s">
        <v>21</v>
      </c>
      <c r="L383" s="82" t="s">
        <v>1004</v>
      </c>
      <c r="M383" s="82" t="s">
        <v>571</v>
      </c>
      <c r="N383" s="82" t="s">
        <v>345</v>
      </c>
      <c r="O383" s="83">
        <v>3214579.99</v>
      </c>
      <c r="P383" s="83">
        <v>5000000</v>
      </c>
      <c r="Q383" s="83">
        <v>50007.43</v>
      </c>
      <c r="R383" s="83">
        <v>8531.11</v>
      </c>
      <c r="S383" s="17" t="s">
        <v>1619</v>
      </c>
      <c r="T383" s="83">
        <v>8256056.3099999996</v>
      </c>
      <c r="U383" s="84" t="s">
        <v>966</v>
      </c>
      <c r="V383" s="46" t="s">
        <v>1620</v>
      </c>
      <c r="W383" s="85">
        <f t="shared" si="13"/>
        <v>1485</v>
      </c>
    </row>
    <row r="384" spans="1:25" s="86" customFormat="1" ht="159.75" customHeight="1">
      <c r="A384" s="78">
        <v>38</v>
      </c>
      <c r="B384" s="50" t="s">
        <v>89</v>
      </c>
      <c r="C384" s="51" t="s">
        <v>144</v>
      </c>
      <c r="D384" s="51" t="s">
        <v>291</v>
      </c>
      <c r="E384" s="52">
        <v>1</v>
      </c>
      <c r="F384" s="79" t="s">
        <v>59</v>
      </c>
      <c r="G384" s="80" t="s">
        <v>60</v>
      </c>
      <c r="H384" s="80" t="s">
        <v>60</v>
      </c>
      <c r="I384" s="81" t="s">
        <v>61</v>
      </c>
      <c r="J384" s="82" t="s">
        <v>62</v>
      </c>
      <c r="K384" s="82" t="s">
        <v>63</v>
      </c>
      <c r="L384" s="82" t="s">
        <v>1004</v>
      </c>
      <c r="M384" s="82" t="s">
        <v>1223</v>
      </c>
      <c r="N384" s="82" t="s">
        <v>1125</v>
      </c>
      <c r="O384" s="83">
        <v>24409434.620000001</v>
      </c>
      <c r="P384" s="83">
        <v>930360.8</v>
      </c>
      <c r="Q384" s="83">
        <v>277506.5</v>
      </c>
      <c r="R384" s="83">
        <v>97411.61</v>
      </c>
      <c r="S384" s="17" t="s">
        <v>1621</v>
      </c>
      <c r="T384" s="83">
        <v>25519890.309999999</v>
      </c>
      <c r="U384" s="84" t="s">
        <v>966</v>
      </c>
      <c r="V384" s="46" t="s">
        <v>1622</v>
      </c>
      <c r="W384" s="85">
        <f t="shared" si="13"/>
        <v>176</v>
      </c>
    </row>
    <row r="385" spans="1:23" s="86" customFormat="1" ht="159.75" customHeight="1">
      <c r="A385" s="78">
        <v>38</v>
      </c>
      <c r="B385" s="50" t="s">
        <v>89</v>
      </c>
      <c r="C385" s="51" t="s">
        <v>144</v>
      </c>
      <c r="D385" s="51" t="s">
        <v>291</v>
      </c>
      <c r="E385" s="52">
        <v>1</v>
      </c>
      <c r="F385" s="79" t="s">
        <v>64</v>
      </c>
      <c r="G385" s="80" t="s">
        <v>65</v>
      </c>
      <c r="H385" s="80" t="s">
        <v>65</v>
      </c>
      <c r="I385" s="81" t="s">
        <v>66</v>
      </c>
      <c r="J385" s="82" t="s">
        <v>67</v>
      </c>
      <c r="K385" s="82" t="s">
        <v>731</v>
      </c>
      <c r="L385" s="82" t="s">
        <v>1004</v>
      </c>
      <c r="M385" s="82" t="s">
        <v>571</v>
      </c>
      <c r="N385" s="82" t="s">
        <v>958</v>
      </c>
      <c r="O385" s="83">
        <v>4666851.6900000004</v>
      </c>
      <c r="P385" s="83">
        <v>2290628.61</v>
      </c>
      <c r="Q385" s="83">
        <v>28448.84</v>
      </c>
      <c r="R385" s="83">
        <v>7251.44</v>
      </c>
      <c r="S385" s="17" t="s">
        <v>1293</v>
      </c>
      <c r="T385" s="83">
        <v>6978750.1399999997</v>
      </c>
      <c r="U385" s="84" t="s">
        <v>966</v>
      </c>
      <c r="V385" s="46" t="s">
        <v>1623</v>
      </c>
      <c r="W385" s="85">
        <f t="shared" si="13"/>
        <v>1126</v>
      </c>
    </row>
    <row r="386" spans="1:23" s="86" customFormat="1" ht="244.5" customHeight="1">
      <c r="A386" s="78">
        <v>38</v>
      </c>
      <c r="B386" s="50" t="s">
        <v>89</v>
      </c>
      <c r="C386" s="51" t="s">
        <v>144</v>
      </c>
      <c r="D386" s="51" t="s">
        <v>291</v>
      </c>
      <c r="E386" s="52">
        <v>1</v>
      </c>
      <c r="F386" s="79" t="s">
        <v>732</v>
      </c>
      <c r="G386" s="80" t="s">
        <v>89</v>
      </c>
      <c r="H386" s="80" t="s">
        <v>89</v>
      </c>
      <c r="I386" s="81">
        <v>700038100146</v>
      </c>
      <c r="J386" s="82" t="s">
        <v>90</v>
      </c>
      <c r="K386" s="82" t="s">
        <v>865</v>
      </c>
      <c r="L386" s="82" t="s">
        <v>343</v>
      </c>
      <c r="M386" s="82" t="s">
        <v>344</v>
      </c>
      <c r="N386" s="82" t="s">
        <v>958</v>
      </c>
      <c r="O386" s="83">
        <v>25414746.420000002</v>
      </c>
      <c r="P386" s="83">
        <v>0</v>
      </c>
      <c r="Q386" s="83">
        <v>294565.90999999997</v>
      </c>
      <c r="R386" s="83">
        <v>24643.82</v>
      </c>
      <c r="S386" s="17" t="s">
        <v>1624</v>
      </c>
      <c r="T386" s="83">
        <v>25684668.510000002</v>
      </c>
      <c r="U386" s="84" t="s">
        <v>966</v>
      </c>
      <c r="V386" s="46" t="s">
        <v>1954</v>
      </c>
      <c r="W386" s="85">
        <f t="shared" si="13"/>
        <v>146</v>
      </c>
    </row>
    <row r="387" spans="1:23" s="86" customFormat="1" ht="180.75" customHeight="1">
      <c r="A387" s="78">
        <v>38</v>
      </c>
      <c r="B387" s="50" t="s">
        <v>89</v>
      </c>
      <c r="C387" s="51" t="s">
        <v>144</v>
      </c>
      <c r="D387" s="51" t="s">
        <v>291</v>
      </c>
      <c r="E387" s="52">
        <v>1</v>
      </c>
      <c r="F387" s="79" t="s">
        <v>732</v>
      </c>
      <c r="G387" s="80" t="s">
        <v>89</v>
      </c>
      <c r="H387" s="80" t="s">
        <v>89</v>
      </c>
      <c r="I387" s="81">
        <v>19983810000844</v>
      </c>
      <c r="J387" s="82" t="s">
        <v>968</v>
      </c>
      <c r="K387" s="82" t="s">
        <v>969</v>
      </c>
      <c r="L387" s="82" t="s">
        <v>1004</v>
      </c>
      <c r="M387" s="82" t="s">
        <v>1223</v>
      </c>
      <c r="N387" s="82" t="s">
        <v>958</v>
      </c>
      <c r="O387" s="83">
        <v>198334.45</v>
      </c>
      <c r="P387" s="83">
        <v>0</v>
      </c>
      <c r="Q387" s="83">
        <v>1474.85</v>
      </c>
      <c r="R387" s="83">
        <v>0</v>
      </c>
      <c r="S387" s="17" t="s">
        <v>404</v>
      </c>
      <c r="T387" s="83">
        <v>199809.3</v>
      </c>
      <c r="U387" s="84" t="s">
        <v>966</v>
      </c>
      <c r="V387" s="46" t="s">
        <v>1955</v>
      </c>
      <c r="W387" s="85">
        <f t="shared" si="13"/>
        <v>844</v>
      </c>
    </row>
    <row r="388" spans="1:23" s="86" customFormat="1" ht="304.5" customHeight="1">
      <c r="A388" s="78">
        <v>38</v>
      </c>
      <c r="B388" s="50" t="s">
        <v>89</v>
      </c>
      <c r="C388" s="51" t="s">
        <v>144</v>
      </c>
      <c r="D388" s="51" t="s">
        <v>291</v>
      </c>
      <c r="E388" s="52">
        <v>1</v>
      </c>
      <c r="F388" s="79" t="s">
        <v>732</v>
      </c>
      <c r="G388" s="80" t="s">
        <v>89</v>
      </c>
      <c r="H388" s="80" t="s">
        <v>89</v>
      </c>
      <c r="I388" s="81">
        <v>20013810001201</v>
      </c>
      <c r="J388" s="82" t="s">
        <v>1294</v>
      </c>
      <c r="K388" s="82" t="s">
        <v>1295</v>
      </c>
      <c r="L388" s="82" t="s">
        <v>1004</v>
      </c>
      <c r="M388" s="82" t="s">
        <v>571</v>
      </c>
      <c r="N388" s="82" t="s">
        <v>958</v>
      </c>
      <c r="O388" s="83">
        <v>22028271.300000001</v>
      </c>
      <c r="P388" s="83">
        <v>1200000</v>
      </c>
      <c r="Q388" s="83">
        <v>196652.79999999999</v>
      </c>
      <c r="R388" s="83">
        <v>260848.26</v>
      </c>
      <c r="S388" s="17" t="s">
        <v>1625</v>
      </c>
      <c r="T388" s="83">
        <v>23164075.84</v>
      </c>
      <c r="U388" s="84" t="s">
        <v>966</v>
      </c>
      <c r="V388" s="46" t="s">
        <v>1626</v>
      </c>
      <c r="W388" s="85">
        <f t="shared" si="13"/>
        <v>1201</v>
      </c>
    </row>
    <row r="389" spans="1:23" s="86" customFormat="1" ht="159.75" customHeight="1">
      <c r="A389" s="78">
        <v>38</v>
      </c>
      <c r="B389" s="50" t="s">
        <v>89</v>
      </c>
      <c r="C389" s="51" t="s">
        <v>144</v>
      </c>
      <c r="D389" s="51" t="s">
        <v>291</v>
      </c>
      <c r="E389" s="52">
        <v>1</v>
      </c>
      <c r="F389" s="79" t="s">
        <v>732</v>
      </c>
      <c r="G389" s="80" t="s">
        <v>89</v>
      </c>
      <c r="H389" s="80" t="s">
        <v>89</v>
      </c>
      <c r="I389" s="81">
        <v>20023810001256</v>
      </c>
      <c r="J389" s="82" t="s">
        <v>319</v>
      </c>
      <c r="K389" s="82" t="s">
        <v>1322</v>
      </c>
      <c r="L389" s="82" t="s">
        <v>343</v>
      </c>
      <c r="M389" s="82" t="s">
        <v>344</v>
      </c>
      <c r="N389" s="82" t="s">
        <v>958</v>
      </c>
      <c r="O389" s="83">
        <v>356730427.81</v>
      </c>
      <c r="P389" s="83">
        <v>1935171.74</v>
      </c>
      <c r="Q389" s="83">
        <v>4046572.92</v>
      </c>
      <c r="R389" s="83">
        <v>419269.06</v>
      </c>
      <c r="S389" s="17" t="s">
        <v>1627</v>
      </c>
      <c r="T389" s="83">
        <v>362292903.41000003</v>
      </c>
      <c r="U389" s="84" t="s">
        <v>966</v>
      </c>
      <c r="V389" s="46" t="s">
        <v>1956</v>
      </c>
      <c r="W389" s="85">
        <f t="shared" si="13"/>
        <v>1256</v>
      </c>
    </row>
    <row r="390" spans="1:23" s="86" customFormat="1" ht="159.75" customHeight="1">
      <c r="A390" s="78">
        <v>38</v>
      </c>
      <c r="B390" s="50" t="s">
        <v>89</v>
      </c>
      <c r="C390" s="51" t="s">
        <v>144</v>
      </c>
      <c r="D390" s="51" t="s">
        <v>291</v>
      </c>
      <c r="E390" s="52">
        <v>1</v>
      </c>
      <c r="F390" s="79" t="s">
        <v>732</v>
      </c>
      <c r="G390" s="80" t="s">
        <v>89</v>
      </c>
      <c r="H390" s="80" t="s">
        <v>89</v>
      </c>
      <c r="I390" s="81">
        <v>20023810001257</v>
      </c>
      <c r="J390" s="82" t="s">
        <v>124</v>
      </c>
      <c r="K390" s="82" t="s">
        <v>125</v>
      </c>
      <c r="L390" s="82" t="s">
        <v>343</v>
      </c>
      <c r="M390" s="82" t="s">
        <v>344</v>
      </c>
      <c r="N390" s="82" t="s">
        <v>958</v>
      </c>
      <c r="O390" s="83">
        <v>31074632.859999999</v>
      </c>
      <c r="P390" s="83">
        <v>14500000</v>
      </c>
      <c r="Q390" s="83">
        <v>492057.13</v>
      </c>
      <c r="R390" s="83">
        <v>363780.19</v>
      </c>
      <c r="S390" s="17" t="s">
        <v>1628</v>
      </c>
      <c r="T390" s="83">
        <v>45702909.799999997</v>
      </c>
      <c r="U390" s="84" t="s">
        <v>966</v>
      </c>
      <c r="V390" s="46" t="s">
        <v>1629</v>
      </c>
      <c r="W390" s="85">
        <f t="shared" si="13"/>
        <v>1257</v>
      </c>
    </row>
    <row r="391" spans="1:23" s="86" customFormat="1" ht="159.75" customHeight="1">
      <c r="A391" s="78">
        <v>38</v>
      </c>
      <c r="B391" s="50" t="s">
        <v>89</v>
      </c>
      <c r="C391" s="51" t="s">
        <v>144</v>
      </c>
      <c r="D391" s="51" t="s">
        <v>291</v>
      </c>
      <c r="E391" s="52">
        <v>1</v>
      </c>
      <c r="F391" s="79" t="s">
        <v>732</v>
      </c>
      <c r="G391" s="80" t="s">
        <v>89</v>
      </c>
      <c r="H391" s="80" t="s">
        <v>89</v>
      </c>
      <c r="I391" s="81">
        <v>20023810001258</v>
      </c>
      <c r="J391" s="82" t="s">
        <v>126</v>
      </c>
      <c r="K391" s="82" t="s">
        <v>127</v>
      </c>
      <c r="L391" s="82" t="s">
        <v>343</v>
      </c>
      <c r="M391" s="82" t="s">
        <v>344</v>
      </c>
      <c r="N391" s="82" t="s">
        <v>958</v>
      </c>
      <c r="O391" s="83">
        <v>105223701.45999999</v>
      </c>
      <c r="P391" s="83">
        <v>431625.9</v>
      </c>
      <c r="Q391" s="83">
        <v>1129995.47</v>
      </c>
      <c r="R391" s="83">
        <v>20780297.739999998</v>
      </c>
      <c r="S391" s="17" t="s">
        <v>1630</v>
      </c>
      <c r="T391" s="83">
        <v>86005025.090000004</v>
      </c>
      <c r="U391" s="84" t="s">
        <v>966</v>
      </c>
      <c r="V391" s="46" t="s">
        <v>1631</v>
      </c>
      <c r="W391" s="85">
        <f t="shared" si="13"/>
        <v>1258</v>
      </c>
    </row>
    <row r="392" spans="1:23" s="86" customFormat="1" ht="159.75" customHeight="1">
      <c r="A392" s="78">
        <v>38</v>
      </c>
      <c r="B392" s="50" t="s">
        <v>89</v>
      </c>
      <c r="C392" s="51" t="s">
        <v>144</v>
      </c>
      <c r="D392" s="51" t="s">
        <v>291</v>
      </c>
      <c r="E392" s="52">
        <v>1</v>
      </c>
      <c r="F392" s="79" t="s">
        <v>732</v>
      </c>
      <c r="G392" s="80" t="s">
        <v>89</v>
      </c>
      <c r="H392" s="80" t="s">
        <v>89</v>
      </c>
      <c r="I392" s="81">
        <v>20023810001259</v>
      </c>
      <c r="J392" s="82" t="s">
        <v>1190</v>
      </c>
      <c r="K392" s="82" t="s">
        <v>128</v>
      </c>
      <c r="L392" s="82" t="s">
        <v>343</v>
      </c>
      <c r="M392" s="82" t="s">
        <v>344</v>
      </c>
      <c r="N392" s="82" t="s">
        <v>958</v>
      </c>
      <c r="O392" s="83">
        <v>704812129.95000005</v>
      </c>
      <c r="P392" s="83">
        <v>2003151.36</v>
      </c>
      <c r="Q392" s="83">
        <v>7899561.21</v>
      </c>
      <c r="R392" s="83">
        <v>11104989.99</v>
      </c>
      <c r="S392" s="17" t="s">
        <v>1632</v>
      </c>
      <c r="T392" s="83">
        <v>703609852.52999997</v>
      </c>
      <c r="U392" s="84" t="s">
        <v>966</v>
      </c>
      <c r="V392" s="46" t="s">
        <v>1633</v>
      </c>
      <c r="W392" s="85">
        <f t="shared" si="13"/>
        <v>1259</v>
      </c>
    </row>
    <row r="393" spans="1:23" s="86" customFormat="1" ht="159.75" customHeight="1">
      <c r="A393" s="78">
        <v>38</v>
      </c>
      <c r="B393" s="50" t="s">
        <v>89</v>
      </c>
      <c r="C393" s="51" t="s">
        <v>144</v>
      </c>
      <c r="D393" s="51" t="s">
        <v>291</v>
      </c>
      <c r="E393" s="52">
        <v>1</v>
      </c>
      <c r="F393" s="79" t="s">
        <v>732</v>
      </c>
      <c r="G393" s="80" t="s">
        <v>89</v>
      </c>
      <c r="H393" s="80" t="s">
        <v>89</v>
      </c>
      <c r="I393" s="81">
        <v>20023810001260</v>
      </c>
      <c r="J393" s="82" t="s">
        <v>129</v>
      </c>
      <c r="K393" s="82" t="s">
        <v>130</v>
      </c>
      <c r="L393" s="82" t="s">
        <v>343</v>
      </c>
      <c r="M393" s="82" t="s">
        <v>344</v>
      </c>
      <c r="N393" s="82" t="s">
        <v>958</v>
      </c>
      <c r="O393" s="83">
        <v>29674033.09</v>
      </c>
      <c r="P393" s="83">
        <v>0</v>
      </c>
      <c r="Q393" s="83">
        <v>333976.71000000002</v>
      </c>
      <c r="R393" s="83">
        <v>528216.12</v>
      </c>
      <c r="S393" s="17" t="s">
        <v>1634</v>
      </c>
      <c r="T393" s="83">
        <v>29479793.68</v>
      </c>
      <c r="U393" s="84" t="s">
        <v>966</v>
      </c>
      <c r="V393" s="46" t="s">
        <v>1635</v>
      </c>
      <c r="W393" s="85">
        <f t="shared" si="13"/>
        <v>1260</v>
      </c>
    </row>
    <row r="394" spans="1:23" s="86" customFormat="1" ht="159.75" customHeight="1">
      <c r="A394" s="78">
        <v>38</v>
      </c>
      <c r="B394" s="50" t="s">
        <v>89</v>
      </c>
      <c r="C394" s="51" t="s">
        <v>144</v>
      </c>
      <c r="D394" s="51" t="s">
        <v>291</v>
      </c>
      <c r="E394" s="52">
        <v>1</v>
      </c>
      <c r="F394" s="79" t="s">
        <v>732</v>
      </c>
      <c r="G394" s="80" t="s">
        <v>89</v>
      </c>
      <c r="H394" s="80" t="s">
        <v>89</v>
      </c>
      <c r="I394" s="81">
        <v>20023810001261</v>
      </c>
      <c r="J394" s="82" t="s">
        <v>645</v>
      </c>
      <c r="K394" s="82" t="s">
        <v>646</v>
      </c>
      <c r="L394" s="82" t="s">
        <v>343</v>
      </c>
      <c r="M394" s="82" t="s">
        <v>344</v>
      </c>
      <c r="N394" s="82" t="s">
        <v>958</v>
      </c>
      <c r="O394" s="83">
        <v>115424878.13</v>
      </c>
      <c r="P394" s="83">
        <v>155130.54</v>
      </c>
      <c r="Q394" s="83">
        <v>1281797.6599999999</v>
      </c>
      <c r="R394" s="83">
        <v>4891089.21</v>
      </c>
      <c r="S394" s="17" t="s">
        <v>1636</v>
      </c>
      <c r="T394" s="83">
        <v>111970717.12</v>
      </c>
      <c r="U394" s="84" t="s">
        <v>966</v>
      </c>
      <c r="V394" s="46" t="s">
        <v>1637</v>
      </c>
      <c r="W394" s="85">
        <f t="shared" si="13"/>
        <v>1261</v>
      </c>
    </row>
    <row r="395" spans="1:23" s="86" customFormat="1" ht="159.75" customHeight="1">
      <c r="A395" s="78">
        <v>38</v>
      </c>
      <c r="B395" s="50" t="s">
        <v>89</v>
      </c>
      <c r="C395" s="51" t="s">
        <v>144</v>
      </c>
      <c r="D395" s="51" t="s">
        <v>291</v>
      </c>
      <c r="E395" s="52">
        <v>1</v>
      </c>
      <c r="F395" s="79" t="s">
        <v>732</v>
      </c>
      <c r="G395" s="80" t="s">
        <v>89</v>
      </c>
      <c r="H395" s="80" t="s">
        <v>89</v>
      </c>
      <c r="I395" s="81">
        <v>20023810001306</v>
      </c>
      <c r="J395" s="82" t="s">
        <v>647</v>
      </c>
      <c r="K395" s="82" t="s">
        <v>648</v>
      </c>
      <c r="L395" s="82" t="s">
        <v>343</v>
      </c>
      <c r="M395" s="82" t="s">
        <v>344</v>
      </c>
      <c r="N395" s="82" t="s">
        <v>958</v>
      </c>
      <c r="O395" s="83">
        <v>434177607.51999998</v>
      </c>
      <c r="P395" s="83">
        <v>13138095</v>
      </c>
      <c r="Q395" s="83">
        <v>4570962.17</v>
      </c>
      <c r="R395" s="83">
        <v>125400655.81999999</v>
      </c>
      <c r="S395" s="17" t="s">
        <v>1638</v>
      </c>
      <c r="T395" s="83">
        <v>326486008.87</v>
      </c>
      <c r="U395" s="84" t="s">
        <v>966</v>
      </c>
      <c r="V395" s="46" t="s">
        <v>1639</v>
      </c>
      <c r="W395" s="85">
        <f t="shared" si="13"/>
        <v>1306</v>
      </c>
    </row>
    <row r="396" spans="1:23" s="86" customFormat="1" ht="159.75" customHeight="1">
      <c r="A396" s="78">
        <v>38</v>
      </c>
      <c r="B396" s="50" t="s">
        <v>89</v>
      </c>
      <c r="C396" s="51" t="s">
        <v>144</v>
      </c>
      <c r="D396" s="51" t="s">
        <v>291</v>
      </c>
      <c r="E396" s="52">
        <v>1</v>
      </c>
      <c r="F396" s="79" t="s">
        <v>732</v>
      </c>
      <c r="G396" s="80" t="s">
        <v>89</v>
      </c>
      <c r="H396" s="80" t="s">
        <v>89</v>
      </c>
      <c r="I396" s="81">
        <v>20023810001307</v>
      </c>
      <c r="J396" s="82" t="s">
        <v>649</v>
      </c>
      <c r="K396" s="82" t="s">
        <v>650</v>
      </c>
      <c r="L396" s="82" t="s">
        <v>343</v>
      </c>
      <c r="M396" s="82" t="s">
        <v>344</v>
      </c>
      <c r="N396" s="82" t="s">
        <v>958</v>
      </c>
      <c r="O396" s="83">
        <v>82652284.980000004</v>
      </c>
      <c r="P396" s="83">
        <v>1055216.6399999999</v>
      </c>
      <c r="Q396" s="83">
        <v>937689.16</v>
      </c>
      <c r="R396" s="83">
        <v>1226827.21</v>
      </c>
      <c r="S396" s="17" t="s">
        <v>1640</v>
      </c>
      <c r="T396" s="83">
        <v>83418363.569999993</v>
      </c>
      <c r="U396" s="84" t="s">
        <v>966</v>
      </c>
      <c r="V396" s="46" t="s">
        <v>1641</v>
      </c>
      <c r="W396" s="85">
        <f t="shared" si="13"/>
        <v>1307</v>
      </c>
    </row>
    <row r="397" spans="1:23" s="86" customFormat="1" ht="159.75" customHeight="1">
      <c r="A397" s="78">
        <v>38</v>
      </c>
      <c r="B397" s="50" t="s">
        <v>89</v>
      </c>
      <c r="C397" s="51" t="s">
        <v>144</v>
      </c>
      <c r="D397" s="51" t="s">
        <v>291</v>
      </c>
      <c r="E397" s="52">
        <v>1</v>
      </c>
      <c r="F397" s="79" t="s">
        <v>732</v>
      </c>
      <c r="G397" s="80" t="s">
        <v>89</v>
      </c>
      <c r="H397" s="80" t="s">
        <v>89</v>
      </c>
      <c r="I397" s="81">
        <v>20023810001309</v>
      </c>
      <c r="J397" s="82" t="s">
        <v>287</v>
      </c>
      <c r="K397" s="82" t="s">
        <v>288</v>
      </c>
      <c r="L397" s="82" t="s">
        <v>343</v>
      </c>
      <c r="M397" s="82" t="s">
        <v>344</v>
      </c>
      <c r="N397" s="82" t="s">
        <v>958</v>
      </c>
      <c r="O397" s="83">
        <v>33905032.140000001</v>
      </c>
      <c r="P397" s="83">
        <v>0</v>
      </c>
      <c r="Q397" s="83">
        <v>336779.05</v>
      </c>
      <c r="R397" s="83">
        <v>9130604.2899999991</v>
      </c>
      <c r="S397" s="17" t="s">
        <v>1642</v>
      </c>
      <c r="T397" s="83">
        <v>25111206.899999999</v>
      </c>
      <c r="U397" s="84" t="s">
        <v>966</v>
      </c>
      <c r="V397" s="46" t="s">
        <v>1957</v>
      </c>
      <c r="W397" s="85">
        <f t="shared" si="13"/>
        <v>1309</v>
      </c>
    </row>
    <row r="398" spans="1:23" s="86" customFormat="1" ht="159.75" customHeight="1">
      <c r="A398" s="78">
        <v>38</v>
      </c>
      <c r="B398" s="50" t="s">
        <v>89</v>
      </c>
      <c r="C398" s="51" t="s">
        <v>144</v>
      </c>
      <c r="D398" s="51" t="s">
        <v>291</v>
      </c>
      <c r="E398" s="52">
        <v>1</v>
      </c>
      <c r="F398" s="79" t="s">
        <v>732</v>
      </c>
      <c r="G398" s="80" t="s">
        <v>89</v>
      </c>
      <c r="H398" s="80" t="s">
        <v>89</v>
      </c>
      <c r="I398" s="81">
        <v>20033810001316</v>
      </c>
      <c r="J398" s="82" t="s">
        <v>497</v>
      </c>
      <c r="K398" s="82" t="s">
        <v>843</v>
      </c>
      <c r="L398" s="82" t="s">
        <v>1004</v>
      </c>
      <c r="M398" s="82" t="s">
        <v>571</v>
      </c>
      <c r="N398" s="82" t="s">
        <v>958</v>
      </c>
      <c r="O398" s="83">
        <v>1615510619.6600001</v>
      </c>
      <c r="P398" s="83">
        <v>54386221.960000001</v>
      </c>
      <c r="Q398" s="83">
        <v>18184878.739999998</v>
      </c>
      <c r="R398" s="83">
        <v>77548775.829999998</v>
      </c>
      <c r="S398" s="17" t="s">
        <v>1643</v>
      </c>
      <c r="T398" s="83">
        <v>1610532944</v>
      </c>
      <c r="U398" s="84" t="s">
        <v>966</v>
      </c>
      <c r="V398" s="46"/>
      <c r="W398" s="85">
        <f t="shared" si="13"/>
        <v>1316</v>
      </c>
    </row>
    <row r="399" spans="1:23" s="86" customFormat="1" ht="159.75" customHeight="1">
      <c r="A399" s="78">
        <v>38</v>
      </c>
      <c r="B399" s="50" t="s">
        <v>89</v>
      </c>
      <c r="C399" s="51" t="s">
        <v>144</v>
      </c>
      <c r="D399" s="51" t="s">
        <v>291</v>
      </c>
      <c r="E399" s="52">
        <v>1</v>
      </c>
      <c r="F399" s="79" t="s">
        <v>732</v>
      </c>
      <c r="G399" s="80" t="s">
        <v>89</v>
      </c>
      <c r="H399" s="80" t="s">
        <v>89</v>
      </c>
      <c r="I399" s="81">
        <v>20033810001317</v>
      </c>
      <c r="J399" s="82" t="s">
        <v>844</v>
      </c>
      <c r="K399" s="82" t="s">
        <v>845</v>
      </c>
      <c r="L399" s="82" t="s">
        <v>343</v>
      </c>
      <c r="M399" s="82" t="s">
        <v>344</v>
      </c>
      <c r="N399" s="82" t="s">
        <v>958</v>
      </c>
      <c r="O399" s="83">
        <v>1717561956.6500001</v>
      </c>
      <c r="P399" s="83">
        <v>19544226.879999999</v>
      </c>
      <c r="Q399" s="83">
        <v>19227224.510000002</v>
      </c>
      <c r="R399" s="83">
        <v>53668624.82</v>
      </c>
      <c r="S399" s="17" t="s">
        <v>1644</v>
      </c>
      <c r="T399" s="83">
        <v>1702664783</v>
      </c>
      <c r="U399" s="84" t="s">
        <v>966</v>
      </c>
      <c r="V399" s="46" t="s">
        <v>1645</v>
      </c>
      <c r="W399" s="85">
        <f t="shared" si="13"/>
        <v>1317</v>
      </c>
    </row>
    <row r="400" spans="1:23" s="86" customFormat="1" ht="159.75" customHeight="1">
      <c r="A400" s="78">
        <v>38</v>
      </c>
      <c r="B400" s="50" t="s">
        <v>89</v>
      </c>
      <c r="C400" s="51" t="s">
        <v>144</v>
      </c>
      <c r="D400" s="51" t="s">
        <v>291</v>
      </c>
      <c r="E400" s="52">
        <v>1</v>
      </c>
      <c r="F400" s="79" t="s">
        <v>732</v>
      </c>
      <c r="G400" s="80" t="s">
        <v>89</v>
      </c>
      <c r="H400" s="80" t="s">
        <v>89</v>
      </c>
      <c r="I400" s="81">
        <v>20033810001318</v>
      </c>
      <c r="J400" s="82" t="s">
        <v>846</v>
      </c>
      <c r="K400" s="82" t="s">
        <v>847</v>
      </c>
      <c r="L400" s="82" t="s">
        <v>343</v>
      </c>
      <c r="M400" s="82" t="s">
        <v>344</v>
      </c>
      <c r="N400" s="82" t="s">
        <v>958</v>
      </c>
      <c r="O400" s="83">
        <v>9362705.7400000002</v>
      </c>
      <c r="P400" s="83">
        <v>0</v>
      </c>
      <c r="Q400" s="83">
        <v>79410.94</v>
      </c>
      <c r="R400" s="83">
        <v>4459617.26</v>
      </c>
      <c r="S400" s="17" t="s">
        <v>1646</v>
      </c>
      <c r="T400" s="83">
        <v>4982499.42</v>
      </c>
      <c r="U400" s="84" t="s">
        <v>966</v>
      </c>
      <c r="V400" s="46" t="s">
        <v>1647</v>
      </c>
      <c r="W400" s="85">
        <f t="shared" si="13"/>
        <v>1318</v>
      </c>
    </row>
    <row r="401" spans="1:23" s="86" customFormat="1" ht="222" customHeight="1">
      <c r="A401" s="78">
        <v>38</v>
      </c>
      <c r="B401" s="50" t="s">
        <v>89</v>
      </c>
      <c r="C401" s="51" t="s">
        <v>144</v>
      </c>
      <c r="D401" s="51" t="s">
        <v>291</v>
      </c>
      <c r="E401" s="52">
        <v>1</v>
      </c>
      <c r="F401" s="79" t="s">
        <v>732</v>
      </c>
      <c r="G401" s="80" t="s">
        <v>89</v>
      </c>
      <c r="H401" s="80" t="s">
        <v>89</v>
      </c>
      <c r="I401" s="81">
        <v>20033810001349</v>
      </c>
      <c r="J401" s="82" t="s">
        <v>848</v>
      </c>
      <c r="K401" s="82" t="s">
        <v>192</v>
      </c>
      <c r="L401" s="82" t="s">
        <v>343</v>
      </c>
      <c r="M401" s="82" t="s">
        <v>344</v>
      </c>
      <c r="N401" s="82" t="s">
        <v>958</v>
      </c>
      <c r="O401" s="83">
        <v>150275602.28</v>
      </c>
      <c r="P401" s="83">
        <v>96755.26</v>
      </c>
      <c r="Q401" s="83">
        <v>1695118.43</v>
      </c>
      <c r="R401" s="83">
        <v>2877449.47</v>
      </c>
      <c r="S401" s="17" t="s">
        <v>1648</v>
      </c>
      <c r="T401" s="83">
        <v>149190026.5</v>
      </c>
      <c r="U401" s="84" t="s">
        <v>966</v>
      </c>
      <c r="V401" s="46" t="s">
        <v>1958</v>
      </c>
      <c r="W401" s="85">
        <f t="shared" si="13"/>
        <v>1349</v>
      </c>
    </row>
    <row r="402" spans="1:23" s="86" customFormat="1" ht="159.75" customHeight="1">
      <c r="A402" s="78">
        <v>38</v>
      </c>
      <c r="B402" s="50" t="s">
        <v>89</v>
      </c>
      <c r="C402" s="51" t="s">
        <v>144</v>
      </c>
      <c r="D402" s="51" t="s">
        <v>291</v>
      </c>
      <c r="E402" s="52">
        <v>1</v>
      </c>
      <c r="F402" s="79" t="s">
        <v>732</v>
      </c>
      <c r="G402" s="80" t="s">
        <v>89</v>
      </c>
      <c r="H402" s="80" t="s">
        <v>89</v>
      </c>
      <c r="I402" s="81">
        <v>20043810001359</v>
      </c>
      <c r="J402" s="82" t="s">
        <v>193</v>
      </c>
      <c r="K402" s="82" t="s">
        <v>194</v>
      </c>
      <c r="L402" s="82" t="s">
        <v>343</v>
      </c>
      <c r="M402" s="82" t="s">
        <v>344</v>
      </c>
      <c r="N402" s="82" t="s">
        <v>958</v>
      </c>
      <c r="O402" s="83">
        <v>10659067.800000001</v>
      </c>
      <c r="P402" s="83">
        <v>0</v>
      </c>
      <c r="Q402" s="83">
        <v>119813.74</v>
      </c>
      <c r="R402" s="83">
        <v>153020.07999999999</v>
      </c>
      <c r="S402" s="17" t="s">
        <v>1649</v>
      </c>
      <c r="T402" s="83">
        <v>10625861.460000001</v>
      </c>
      <c r="U402" s="84" t="s">
        <v>966</v>
      </c>
      <c r="V402" s="46" t="s">
        <v>1959</v>
      </c>
      <c r="W402" s="85">
        <f t="shared" si="13"/>
        <v>1359</v>
      </c>
    </row>
    <row r="403" spans="1:23" s="86" customFormat="1" ht="159.75" customHeight="1">
      <c r="A403" s="78">
        <v>38</v>
      </c>
      <c r="B403" s="50" t="s">
        <v>89</v>
      </c>
      <c r="C403" s="51" t="s">
        <v>144</v>
      </c>
      <c r="D403" s="51" t="s">
        <v>291</v>
      </c>
      <c r="E403" s="52">
        <v>1</v>
      </c>
      <c r="F403" s="79" t="s">
        <v>732</v>
      </c>
      <c r="G403" s="80" t="s">
        <v>89</v>
      </c>
      <c r="H403" s="80" t="s">
        <v>89</v>
      </c>
      <c r="I403" s="81">
        <v>20043810001360</v>
      </c>
      <c r="J403" s="82" t="s">
        <v>624</v>
      </c>
      <c r="K403" s="82" t="s">
        <v>625</v>
      </c>
      <c r="L403" s="82" t="s">
        <v>343</v>
      </c>
      <c r="M403" s="82" t="s">
        <v>344</v>
      </c>
      <c r="N403" s="82" t="s">
        <v>958</v>
      </c>
      <c r="O403" s="83">
        <v>63849417.479999997</v>
      </c>
      <c r="P403" s="83">
        <v>65518.17</v>
      </c>
      <c r="Q403" s="83">
        <v>708892.2</v>
      </c>
      <c r="R403" s="83">
        <v>3883468.42</v>
      </c>
      <c r="S403" s="17" t="s">
        <v>1650</v>
      </c>
      <c r="T403" s="83">
        <v>60740359.43</v>
      </c>
      <c r="U403" s="84" t="s">
        <v>966</v>
      </c>
      <c r="V403" s="46" t="s">
        <v>1651</v>
      </c>
      <c r="W403" s="85">
        <f t="shared" ref="W403:W423" si="14">IF(OR(LEFT(I403,1)="7",LEFT(I403,1)="8"),VALUE(RIGHT(I403,3)),VALUE(RIGHT(I403,4)))</f>
        <v>1360</v>
      </c>
    </row>
    <row r="404" spans="1:23" s="86" customFormat="1" ht="159.75" customHeight="1">
      <c r="A404" s="78">
        <v>38</v>
      </c>
      <c r="B404" s="50" t="s">
        <v>89</v>
      </c>
      <c r="C404" s="51" t="s">
        <v>144</v>
      </c>
      <c r="D404" s="51" t="s">
        <v>291</v>
      </c>
      <c r="E404" s="52">
        <v>1</v>
      </c>
      <c r="F404" s="79" t="s">
        <v>732</v>
      </c>
      <c r="G404" s="80" t="s">
        <v>89</v>
      </c>
      <c r="H404" s="80" t="s">
        <v>89</v>
      </c>
      <c r="I404" s="81">
        <v>20043810001363</v>
      </c>
      <c r="J404" s="82" t="s">
        <v>626</v>
      </c>
      <c r="K404" s="82" t="s">
        <v>627</v>
      </c>
      <c r="L404" s="82" t="s">
        <v>343</v>
      </c>
      <c r="M404" s="82" t="s">
        <v>344</v>
      </c>
      <c r="N404" s="82" t="s">
        <v>958</v>
      </c>
      <c r="O404" s="83">
        <v>28634830.09</v>
      </c>
      <c r="P404" s="83">
        <v>0</v>
      </c>
      <c r="Q404" s="83">
        <v>322001.53999999998</v>
      </c>
      <c r="R404" s="83">
        <v>728030.47</v>
      </c>
      <c r="S404" s="17" t="s">
        <v>1652</v>
      </c>
      <c r="T404" s="83">
        <v>28228801.16</v>
      </c>
      <c r="U404" s="84" t="s">
        <v>966</v>
      </c>
      <c r="V404" s="46" t="s">
        <v>1653</v>
      </c>
      <c r="W404" s="85">
        <f t="shared" si="14"/>
        <v>1363</v>
      </c>
    </row>
    <row r="405" spans="1:23" s="86" customFormat="1" ht="159.75" customHeight="1">
      <c r="A405" s="78">
        <v>38</v>
      </c>
      <c r="B405" s="50" t="s">
        <v>89</v>
      </c>
      <c r="C405" s="51" t="s">
        <v>144</v>
      </c>
      <c r="D405" s="51" t="s">
        <v>291</v>
      </c>
      <c r="E405" s="52">
        <v>1</v>
      </c>
      <c r="F405" s="79" t="s">
        <v>732</v>
      </c>
      <c r="G405" s="80" t="s">
        <v>89</v>
      </c>
      <c r="H405" s="80" t="s">
        <v>89</v>
      </c>
      <c r="I405" s="81" t="s">
        <v>1191</v>
      </c>
      <c r="J405" s="82" t="s">
        <v>1192</v>
      </c>
      <c r="K405" s="82" t="s">
        <v>353</v>
      </c>
      <c r="L405" s="82" t="s">
        <v>343</v>
      </c>
      <c r="M405" s="82" t="s">
        <v>344</v>
      </c>
      <c r="N405" s="82" t="s">
        <v>958</v>
      </c>
      <c r="O405" s="83">
        <v>167733978.69999999</v>
      </c>
      <c r="P405" s="83">
        <v>1323</v>
      </c>
      <c r="Q405" s="83">
        <v>-3742833.59</v>
      </c>
      <c r="R405" s="83">
        <v>465025.6</v>
      </c>
      <c r="S405" s="17" t="s">
        <v>1654</v>
      </c>
      <c r="T405" s="83">
        <v>163527442.50999999</v>
      </c>
      <c r="U405" s="84" t="s">
        <v>966</v>
      </c>
      <c r="V405" s="46" t="s">
        <v>1655</v>
      </c>
      <c r="W405" s="85">
        <f t="shared" si="14"/>
        <v>1490</v>
      </c>
    </row>
    <row r="406" spans="1:23" s="86" customFormat="1" ht="193.5" customHeight="1">
      <c r="A406" s="78">
        <v>38</v>
      </c>
      <c r="B406" s="50" t="s">
        <v>89</v>
      </c>
      <c r="C406" s="51" t="s">
        <v>144</v>
      </c>
      <c r="D406" s="51" t="s">
        <v>291</v>
      </c>
      <c r="E406" s="52">
        <v>1</v>
      </c>
      <c r="F406" s="79" t="s">
        <v>732</v>
      </c>
      <c r="G406" s="80" t="s">
        <v>89</v>
      </c>
      <c r="H406" s="80" t="s">
        <v>89</v>
      </c>
      <c r="I406" s="81" t="s">
        <v>1193</v>
      </c>
      <c r="J406" s="82" t="s">
        <v>1194</v>
      </c>
      <c r="K406" s="82" t="s">
        <v>354</v>
      </c>
      <c r="L406" s="82" t="s">
        <v>343</v>
      </c>
      <c r="M406" s="82" t="s">
        <v>965</v>
      </c>
      <c r="N406" s="82" t="s">
        <v>958</v>
      </c>
      <c r="O406" s="83">
        <v>1727953862.02</v>
      </c>
      <c r="P406" s="83">
        <v>434212375</v>
      </c>
      <c r="Q406" s="83">
        <v>21611790.199999999</v>
      </c>
      <c r="R406" s="83">
        <v>120978999.06999999</v>
      </c>
      <c r="S406" s="17" t="s">
        <v>1656</v>
      </c>
      <c r="T406" s="83">
        <v>2062799028.1500001</v>
      </c>
      <c r="U406" s="84" t="s">
        <v>966</v>
      </c>
      <c r="V406" s="46" t="s">
        <v>1657</v>
      </c>
      <c r="W406" s="85">
        <f t="shared" si="14"/>
        <v>1493</v>
      </c>
    </row>
    <row r="407" spans="1:23" s="86" customFormat="1" ht="174.75" customHeight="1">
      <c r="A407" s="78">
        <v>38</v>
      </c>
      <c r="B407" s="50" t="s">
        <v>89</v>
      </c>
      <c r="C407" s="51" t="s">
        <v>144</v>
      </c>
      <c r="D407" s="51" t="s">
        <v>291</v>
      </c>
      <c r="E407" s="52">
        <v>1</v>
      </c>
      <c r="F407" s="79" t="s">
        <v>732</v>
      </c>
      <c r="G407" s="80" t="s">
        <v>89</v>
      </c>
      <c r="H407" s="80" t="s">
        <v>89</v>
      </c>
      <c r="I407" s="81" t="s">
        <v>1195</v>
      </c>
      <c r="J407" s="82" t="s">
        <v>1196</v>
      </c>
      <c r="K407" s="82" t="s">
        <v>1197</v>
      </c>
      <c r="L407" s="82" t="s">
        <v>343</v>
      </c>
      <c r="M407" s="82" t="s">
        <v>965</v>
      </c>
      <c r="N407" s="82" t="s">
        <v>958</v>
      </c>
      <c r="O407" s="83">
        <v>351746056.48000002</v>
      </c>
      <c r="P407" s="83">
        <v>100202856</v>
      </c>
      <c r="Q407" s="83">
        <v>4564049.57</v>
      </c>
      <c r="R407" s="83">
        <v>171468.08</v>
      </c>
      <c r="S407" s="17" t="s">
        <v>1658</v>
      </c>
      <c r="T407" s="83">
        <v>456341493.97000003</v>
      </c>
      <c r="U407" s="84" t="s">
        <v>966</v>
      </c>
      <c r="V407" s="46" t="s">
        <v>1659</v>
      </c>
      <c r="W407" s="85">
        <f t="shared" si="14"/>
        <v>1494</v>
      </c>
    </row>
    <row r="408" spans="1:23" s="86" customFormat="1" ht="159.75" customHeight="1">
      <c r="A408" s="78">
        <v>38</v>
      </c>
      <c r="B408" s="50" t="s">
        <v>89</v>
      </c>
      <c r="C408" s="51" t="s">
        <v>144</v>
      </c>
      <c r="D408" s="51" t="s">
        <v>291</v>
      </c>
      <c r="E408" s="52">
        <v>1</v>
      </c>
      <c r="F408" s="79" t="s">
        <v>732</v>
      </c>
      <c r="G408" s="80" t="s">
        <v>89</v>
      </c>
      <c r="H408" s="80" t="s">
        <v>89</v>
      </c>
      <c r="I408" s="81" t="s">
        <v>355</v>
      </c>
      <c r="J408" s="82" t="s">
        <v>356</v>
      </c>
      <c r="K408" s="82" t="s">
        <v>793</v>
      </c>
      <c r="L408" s="82" t="s">
        <v>343</v>
      </c>
      <c r="M408" s="82" t="s">
        <v>344</v>
      </c>
      <c r="N408" s="82" t="s">
        <v>958</v>
      </c>
      <c r="O408" s="83">
        <v>8667448.4700000007</v>
      </c>
      <c r="P408" s="83">
        <v>0</v>
      </c>
      <c r="Q408" s="83">
        <v>98105.14</v>
      </c>
      <c r="R408" s="83">
        <v>19060.34</v>
      </c>
      <c r="S408" s="17" t="s">
        <v>1660</v>
      </c>
      <c r="T408" s="83">
        <v>8746493.2699999996</v>
      </c>
      <c r="U408" s="84" t="s">
        <v>966</v>
      </c>
      <c r="V408" s="46" t="s">
        <v>1960</v>
      </c>
      <c r="W408" s="85">
        <f t="shared" si="14"/>
        <v>1500</v>
      </c>
    </row>
    <row r="409" spans="1:23" s="86" customFormat="1" ht="159.75" customHeight="1">
      <c r="A409" s="78">
        <v>38</v>
      </c>
      <c r="B409" s="50" t="s">
        <v>89</v>
      </c>
      <c r="C409" s="51" t="s">
        <v>144</v>
      </c>
      <c r="D409" s="51" t="s">
        <v>291</v>
      </c>
      <c r="E409" s="52">
        <v>1</v>
      </c>
      <c r="F409" s="79" t="s">
        <v>732</v>
      </c>
      <c r="G409" s="80" t="s">
        <v>89</v>
      </c>
      <c r="H409" s="80" t="s">
        <v>89</v>
      </c>
      <c r="I409" s="81" t="s">
        <v>794</v>
      </c>
      <c r="J409" s="82" t="s">
        <v>795</v>
      </c>
      <c r="K409" s="82" t="s">
        <v>1352</v>
      </c>
      <c r="L409" s="82" t="s">
        <v>343</v>
      </c>
      <c r="M409" s="82" t="s">
        <v>344</v>
      </c>
      <c r="N409" s="82" t="s">
        <v>958</v>
      </c>
      <c r="O409" s="83">
        <v>377793436.36000001</v>
      </c>
      <c r="P409" s="83">
        <v>300000000</v>
      </c>
      <c r="Q409" s="83">
        <v>7754432.0700000003</v>
      </c>
      <c r="R409" s="83">
        <v>18884613.530000001</v>
      </c>
      <c r="S409" s="17" t="s">
        <v>1661</v>
      </c>
      <c r="T409" s="83">
        <v>666663254.89999998</v>
      </c>
      <c r="U409" s="84" t="s">
        <v>966</v>
      </c>
      <c r="V409" s="46" t="s">
        <v>1662</v>
      </c>
      <c r="W409" s="85">
        <f t="shared" si="14"/>
        <v>1501</v>
      </c>
    </row>
    <row r="410" spans="1:23" s="86" customFormat="1" ht="159.75" customHeight="1">
      <c r="A410" s="78">
        <v>38</v>
      </c>
      <c r="B410" s="50" t="s">
        <v>89</v>
      </c>
      <c r="C410" s="51" t="s">
        <v>144</v>
      </c>
      <c r="D410" s="51" t="s">
        <v>291</v>
      </c>
      <c r="E410" s="52">
        <v>1</v>
      </c>
      <c r="F410" s="79" t="s">
        <v>732</v>
      </c>
      <c r="G410" s="80" t="s">
        <v>89</v>
      </c>
      <c r="H410" s="80" t="s">
        <v>89</v>
      </c>
      <c r="I410" s="81" t="s">
        <v>1663</v>
      </c>
      <c r="J410" s="82" t="s">
        <v>1664</v>
      </c>
      <c r="K410" s="82" t="s">
        <v>1665</v>
      </c>
      <c r="L410" s="82" t="s">
        <v>343</v>
      </c>
      <c r="M410" s="82" t="s">
        <v>344</v>
      </c>
      <c r="N410" s="82" t="s">
        <v>958</v>
      </c>
      <c r="O410" s="83">
        <v>50000000</v>
      </c>
      <c r="P410" s="83">
        <v>0</v>
      </c>
      <c r="Q410" s="83">
        <v>565890.22</v>
      </c>
      <c r="R410" s="83">
        <v>27760.84</v>
      </c>
      <c r="S410" s="17" t="s">
        <v>1649</v>
      </c>
      <c r="T410" s="83">
        <v>50538129.380000003</v>
      </c>
      <c r="U410" s="84" t="s">
        <v>966</v>
      </c>
      <c r="V410" s="46" t="s">
        <v>1961</v>
      </c>
      <c r="W410" s="85">
        <f t="shared" si="14"/>
        <v>1521</v>
      </c>
    </row>
    <row r="411" spans="1:23" s="86" customFormat="1" ht="409.5" customHeight="1">
      <c r="A411" s="78">
        <v>38</v>
      </c>
      <c r="B411" s="50" t="s">
        <v>89</v>
      </c>
      <c r="C411" s="51" t="s">
        <v>144</v>
      </c>
      <c r="D411" s="51" t="s">
        <v>291</v>
      </c>
      <c r="E411" s="52">
        <v>1</v>
      </c>
      <c r="F411" s="79" t="s">
        <v>410</v>
      </c>
      <c r="G411" s="80" t="s">
        <v>411</v>
      </c>
      <c r="H411" s="80" t="s">
        <v>411</v>
      </c>
      <c r="I411" s="81" t="s">
        <v>54</v>
      </c>
      <c r="J411" s="82" t="s">
        <v>55</v>
      </c>
      <c r="K411" s="82" t="s">
        <v>56</v>
      </c>
      <c r="L411" s="82" t="s">
        <v>1004</v>
      </c>
      <c r="M411" s="82" t="s">
        <v>571</v>
      </c>
      <c r="N411" s="82" t="s">
        <v>958</v>
      </c>
      <c r="O411" s="83">
        <v>23056862.420000002</v>
      </c>
      <c r="P411" s="83">
        <v>19000000</v>
      </c>
      <c r="Q411" s="83">
        <v>299725.17</v>
      </c>
      <c r="R411" s="83">
        <v>17332592.940000001</v>
      </c>
      <c r="S411" s="17" t="s">
        <v>1666</v>
      </c>
      <c r="T411" s="83">
        <v>25023994.649999999</v>
      </c>
      <c r="U411" s="84" t="s">
        <v>346</v>
      </c>
      <c r="V411" s="46" t="s">
        <v>1667</v>
      </c>
      <c r="W411" s="85">
        <f t="shared" si="14"/>
        <v>1110</v>
      </c>
    </row>
    <row r="412" spans="1:23" s="86" customFormat="1" ht="159.75" customHeight="1">
      <c r="A412" s="78">
        <v>38</v>
      </c>
      <c r="B412" s="50" t="s">
        <v>89</v>
      </c>
      <c r="C412" s="51" t="s">
        <v>144</v>
      </c>
      <c r="D412" s="51" t="s">
        <v>291</v>
      </c>
      <c r="E412" s="52">
        <v>1</v>
      </c>
      <c r="F412" s="79" t="s">
        <v>410</v>
      </c>
      <c r="G412" s="80" t="s">
        <v>411</v>
      </c>
      <c r="H412" s="80" t="s">
        <v>411</v>
      </c>
      <c r="I412" s="81" t="s">
        <v>1098</v>
      </c>
      <c r="J412" s="82" t="s">
        <v>262</v>
      </c>
      <c r="K412" s="82" t="s">
        <v>263</v>
      </c>
      <c r="L412" s="82" t="s">
        <v>1004</v>
      </c>
      <c r="M412" s="82" t="s">
        <v>1140</v>
      </c>
      <c r="N412" s="82" t="s">
        <v>1125</v>
      </c>
      <c r="O412" s="83">
        <v>3178924.36</v>
      </c>
      <c r="P412" s="83">
        <v>0</v>
      </c>
      <c r="Q412" s="83">
        <v>35347.5</v>
      </c>
      <c r="R412" s="83">
        <v>6852.57</v>
      </c>
      <c r="S412" s="17" t="s">
        <v>1668</v>
      </c>
      <c r="T412" s="83">
        <v>3207419.29</v>
      </c>
      <c r="U412" s="84" t="s">
        <v>346</v>
      </c>
      <c r="V412" s="46" t="s">
        <v>1962</v>
      </c>
      <c r="W412" s="85">
        <f t="shared" si="14"/>
        <v>1468</v>
      </c>
    </row>
    <row r="413" spans="1:23" s="86" customFormat="1" ht="219.75" customHeight="1">
      <c r="A413" s="78">
        <v>38</v>
      </c>
      <c r="B413" s="50" t="s">
        <v>89</v>
      </c>
      <c r="C413" s="51" t="s">
        <v>144</v>
      </c>
      <c r="D413" s="51" t="s">
        <v>291</v>
      </c>
      <c r="E413" s="52">
        <v>1</v>
      </c>
      <c r="F413" s="79" t="s">
        <v>57</v>
      </c>
      <c r="G413" s="80" t="s">
        <v>147</v>
      </c>
      <c r="H413" s="80" t="s">
        <v>147</v>
      </c>
      <c r="I413" s="81" t="s">
        <v>148</v>
      </c>
      <c r="J413" s="82" t="s">
        <v>149</v>
      </c>
      <c r="K413" s="82" t="s">
        <v>398</v>
      </c>
      <c r="L413" s="82" t="s">
        <v>1004</v>
      </c>
      <c r="M413" s="82" t="s">
        <v>918</v>
      </c>
      <c r="N413" s="82" t="s">
        <v>958</v>
      </c>
      <c r="O413" s="83">
        <v>39801759</v>
      </c>
      <c r="P413" s="83">
        <v>21098513</v>
      </c>
      <c r="Q413" s="83">
        <v>468267</v>
      </c>
      <c r="R413" s="83">
        <v>8415434</v>
      </c>
      <c r="S413" s="17" t="s">
        <v>1988</v>
      </c>
      <c r="T413" s="83">
        <v>52953105</v>
      </c>
      <c r="U413" s="84" t="s">
        <v>346</v>
      </c>
      <c r="V413" s="46" t="s">
        <v>1669</v>
      </c>
      <c r="W413" s="85">
        <f t="shared" si="14"/>
        <v>1106</v>
      </c>
    </row>
    <row r="414" spans="1:23" s="86" customFormat="1" ht="159.75" customHeight="1">
      <c r="A414" s="78">
        <v>38</v>
      </c>
      <c r="B414" s="50" t="s">
        <v>89</v>
      </c>
      <c r="C414" s="51" t="s">
        <v>144</v>
      </c>
      <c r="D414" s="51" t="s">
        <v>291</v>
      </c>
      <c r="E414" s="52">
        <v>1</v>
      </c>
      <c r="F414" s="79" t="s">
        <v>1041</v>
      </c>
      <c r="G414" s="80" t="s">
        <v>1042</v>
      </c>
      <c r="H414" s="80" t="s">
        <v>1042</v>
      </c>
      <c r="I414" s="81" t="s">
        <v>1043</v>
      </c>
      <c r="J414" s="82" t="s">
        <v>1044</v>
      </c>
      <c r="K414" s="82" t="s">
        <v>632</v>
      </c>
      <c r="L414" s="82" t="s">
        <v>1004</v>
      </c>
      <c r="M414" s="82" t="s">
        <v>571</v>
      </c>
      <c r="N414" s="82" t="s">
        <v>958</v>
      </c>
      <c r="O414" s="83">
        <v>6560064.3799999999</v>
      </c>
      <c r="P414" s="83">
        <v>0</v>
      </c>
      <c r="Q414" s="83">
        <v>55032.89</v>
      </c>
      <c r="R414" s="83">
        <v>18424.53</v>
      </c>
      <c r="S414" s="17" t="s">
        <v>1353</v>
      </c>
      <c r="T414" s="83">
        <v>6596672.7400000002</v>
      </c>
      <c r="U414" s="84" t="s">
        <v>966</v>
      </c>
      <c r="V414" s="46" t="s">
        <v>1670</v>
      </c>
      <c r="W414" s="85">
        <f t="shared" si="14"/>
        <v>1108</v>
      </c>
    </row>
    <row r="415" spans="1:23" s="86" customFormat="1" ht="159.75" customHeight="1">
      <c r="A415" s="78">
        <v>38</v>
      </c>
      <c r="B415" s="50" t="s">
        <v>89</v>
      </c>
      <c r="C415" s="51" t="s">
        <v>144</v>
      </c>
      <c r="D415" s="51" t="s">
        <v>291</v>
      </c>
      <c r="E415" s="52">
        <v>1</v>
      </c>
      <c r="F415" s="79" t="s">
        <v>633</v>
      </c>
      <c r="G415" s="80" t="s">
        <v>634</v>
      </c>
      <c r="H415" s="80" t="s">
        <v>634</v>
      </c>
      <c r="I415" s="81" t="s">
        <v>313</v>
      </c>
      <c r="J415" s="82" t="s">
        <v>45</v>
      </c>
      <c r="K415" s="82" t="s">
        <v>118</v>
      </c>
      <c r="L415" s="82" t="s">
        <v>1004</v>
      </c>
      <c r="M415" s="82" t="s">
        <v>571</v>
      </c>
      <c r="N415" s="82" t="s">
        <v>958</v>
      </c>
      <c r="O415" s="83">
        <v>0</v>
      </c>
      <c r="P415" s="83">
        <v>0</v>
      </c>
      <c r="Q415" s="83">
        <v>0</v>
      </c>
      <c r="R415" s="83">
        <v>0</v>
      </c>
      <c r="S415" s="17" t="s">
        <v>1208</v>
      </c>
      <c r="T415" s="83">
        <v>0</v>
      </c>
      <c r="U415" s="84" t="s">
        <v>966</v>
      </c>
      <c r="V415" s="46" t="s">
        <v>1671</v>
      </c>
      <c r="W415" s="85">
        <f t="shared" si="14"/>
        <v>1105</v>
      </c>
    </row>
    <row r="416" spans="1:23" s="86" customFormat="1" ht="159.75" customHeight="1">
      <c r="A416" s="78">
        <v>38</v>
      </c>
      <c r="B416" s="50" t="s">
        <v>89</v>
      </c>
      <c r="C416" s="51" t="s">
        <v>144</v>
      </c>
      <c r="D416" s="51" t="s">
        <v>291</v>
      </c>
      <c r="E416" s="52">
        <v>1</v>
      </c>
      <c r="F416" s="79" t="s">
        <v>633</v>
      </c>
      <c r="G416" s="80" t="s">
        <v>634</v>
      </c>
      <c r="H416" s="80" t="s">
        <v>634</v>
      </c>
      <c r="I416" s="81" t="s">
        <v>635</v>
      </c>
      <c r="J416" s="82" t="s">
        <v>636</v>
      </c>
      <c r="K416" s="82" t="s">
        <v>637</v>
      </c>
      <c r="L416" s="82" t="s">
        <v>1004</v>
      </c>
      <c r="M416" s="82" t="s">
        <v>571</v>
      </c>
      <c r="N416" s="82" t="s">
        <v>1125</v>
      </c>
      <c r="O416" s="83">
        <v>171.5</v>
      </c>
      <c r="P416" s="83">
        <v>145426.22</v>
      </c>
      <c r="Q416" s="83">
        <v>1243.32</v>
      </c>
      <c r="R416" s="83">
        <v>11220</v>
      </c>
      <c r="S416" s="17" t="s">
        <v>1104</v>
      </c>
      <c r="T416" s="83">
        <v>135621.04</v>
      </c>
      <c r="U416" s="84" t="s">
        <v>966</v>
      </c>
      <c r="V416" s="46" t="s">
        <v>1672</v>
      </c>
      <c r="W416" s="85">
        <f t="shared" si="14"/>
        <v>1238</v>
      </c>
    </row>
    <row r="417" spans="1:25" s="86" customFormat="1" ht="214.5" customHeight="1">
      <c r="A417" s="78">
        <v>38</v>
      </c>
      <c r="B417" s="50" t="s">
        <v>89</v>
      </c>
      <c r="C417" s="51" t="s">
        <v>144</v>
      </c>
      <c r="D417" s="51" t="s">
        <v>291</v>
      </c>
      <c r="E417" s="52">
        <v>1</v>
      </c>
      <c r="F417" s="79" t="s">
        <v>638</v>
      </c>
      <c r="G417" s="80" t="s">
        <v>639</v>
      </c>
      <c r="H417" s="80" t="s">
        <v>639</v>
      </c>
      <c r="I417" s="81" t="s">
        <v>640</v>
      </c>
      <c r="J417" s="82" t="s">
        <v>803</v>
      </c>
      <c r="K417" s="82" t="s">
        <v>1339</v>
      </c>
      <c r="L417" s="82" t="s">
        <v>1004</v>
      </c>
      <c r="M417" s="82" t="s">
        <v>917</v>
      </c>
      <c r="N417" s="82" t="s">
        <v>958</v>
      </c>
      <c r="O417" s="83">
        <v>13462350.01</v>
      </c>
      <c r="P417" s="83">
        <v>0</v>
      </c>
      <c r="Q417" s="83">
        <v>156087.26999999999</v>
      </c>
      <c r="R417" s="83">
        <v>39332.269999999997</v>
      </c>
      <c r="S417" s="17" t="s">
        <v>1673</v>
      </c>
      <c r="T417" s="83">
        <v>13579105.01</v>
      </c>
      <c r="U417" s="84" t="s">
        <v>966</v>
      </c>
      <c r="V417" s="46" t="s">
        <v>1674</v>
      </c>
      <c r="W417" s="85">
        <f t="shared" si="14"/>
        <v>1405</v>
      </c>
    </row>
    <row r="418" spans="1:25" s="86" customFormat="1" ht="214.5" customHeight="1">
      <c r="A418" s="78">
        <v>38</v>
      </c>
      <c r="B418" s="50" t="s">
        <v>89</v>
      </c>
      <c r="C418" s="51" t="s">
        <v>144</v>
      </c>
      <c r="D418" s="51" t="s">
        <v>291</v>
      </c>
      <c r="E418" s="52">
        <v>1</v>
      </c>
      <c r="F418" s="79" t="s">
        <v>380</v>
      </c>
      <c r="G418" s="80" t="s">
        <v>1209</v>
      </c>
      <c r="H418" s="80" t="s">
        <v>1209</v>
      </c>
      <c r="I418" s="81" t="s">
        <v>1030</v>
      </c>
      <c r="J418" s="82" t="s">
        <v>1031</v>
      </c>
      <c r="K418" s="82" t="s">
        <v>1340</v>
      </c>
      <c r="L418" s="82" t="s">
        <v>1004</v>
      </c>
      <c r="M418" s="82" t="s">
        <v>571</v>
      </c>
      <c r="N418" s="82" t="s">
        <v>958</v>
      </c>
      <c r="O418" s="83">
        <v>4484389.17</v>
      </c>
      <c r="P418" s="83">
        <v>0</v>
      </c>
      <c r="Q418" s="83">
        <v>31976.61</v>
      </c>
      <c r="R418" s="83">
        <v>60582.25</v>
      </c>
      <c r="S418" s="17" t="s">
        <v>1287</v>
      </c>
      <c r="T418" s="83">
        <v>4455783.53</v>
      </c>
      <c r="U418" s="84" t="s">
        <v>966</v>
      </c>
      <c r="V418" s="46" t="s">
        <v>1963</v>
      </c>
      <c r="W418" s="85">
        <f t="shared" si="14"/>
        <v>1107</v>
      </c>
    </row>
    <row r="419" spans="1:25" s="86" customFormat="1" ht="159.75" customHeight="1">
      <c r="A419" s="78">
        <v>38</v>
      </c>
      <c r="B419" s="50" t="s">
        <v>89</v>
      </c>
      <c r="C419" s="51" t="s">
        <v>144</v>
      </c>
      <c r="D419" s="51" t="s">
        <v>291</v>
      </c>
      <c r="E419" s="52">
        <v>1</v>
      </c>
      <c r="F419" s="79" t="s">
        <v>1032</v>
      </c>
      <c r="G419" s="80" t="s">
        <v>1033</v>
      </c>
      <c r="H419" s="80" t="s">
        <v>1033</v>
      </c>
      <c r="I419" s="81" t="s">
        <v>1034</v>
      </c>
      <c r="J419" s="82" t="s">
        <v>1035</v>
      </c>
      <c r="K419" s="82" t="s">
        <v>753</v>
      </c>
      <c r="L419" s="82" t="s">
        <v>343</v>
      </c>
      <c r="M419" s="82" t="s">
        <v>571</v>
      </c>
      <c r="N419" s="82" t="s">
        <v>958</v>
      </c>
      <c r="O419" s="83">
        <v>8832587.0299999993</v>
      </c>
      <c r="P419" s="83">
        <v>280000</v>
      </c>
      <c r="Q419" s="83">
        <v>43495.23</v>
      </c>
      <c r="R419" s="83">
        <v>49386.04</v>
      </c>
      <c r="S419" s="17" t="s">
        <v>1675</v>
      </c>
      <c r="T419" s="83">
        <v>19869331.609999999</v>
      </c>
      <c r="U419" s="84" t="s">
        <v>966</v>
      </c>
      <c r="V419" s="46" t="s">
        <v>1676</v>
      </c>
      <c r="W419" s="85">
        <f t="shared" si="14"/>
        <v>1098</v>
      </c>
    </row>
    <row r="420" spans="1:25" s="86" customFormat="1" ht="159.75" customHeight="1">
      <c r="A420" s="78">
        <v>38</v>
      </c>
      <c r="B420" s="50" t="s">
        <v>89</v>
      </c>
      <c r="C420" s="51" t="s">
        <v>144</v>
      </c>
      <c r="D420" s="51" t="s">
        <v>291</v>
      </c>
      <c r="E420" s="52">
        <v>1</v>
      </c>
      <c r="F420" s="79" t="s">
        <v>152</v>
      </c>
      <c r="G420" s="80" t="s">
        <v>971</v>
      </c>
      <c r="H420" s="80" t="s">
        <v>971</v>
      </c>
      <c r="I420" s="81" t="s">
        <v>1094</v>
      </c>
      <c r="J420" s="82" t="s">
        <v>1095</v>
      </c>
      <c r="K420" s="82" t="s">
        <v>1341</v>
      </c>
      <c r="L420" s="82" t="s">
        <v>1004</v>
      </c>
      <c r="M420" s="82" t="s">
        <v>571</v>
      </c>
      <c r="N420" s="82" t="s">
        <v>958</v>
      </c>
      <c r="O420" s="83">
        <v>69468601.640000001</v>
      </c>
      <c r="P420" s="83">
        <v>0</v>
      </c>
      <c r="Q420" s="83">
        <v>771029.68</v>
      </c>
      <c r="R420" s="83">
        <v>4460730.2699999996</v>
      </c>
      <c r="S420" s="17" t="s">
        <v>1677</v>
      </c>
      <c r="T420" s="83">
        <v>65778901.049999997</v>
      </c>
      <c r="U420" s="84" t="s">
        <v>966</v>
      </c>
      <c r="V420" s="46" t="s">
        <v>1964</v>
      </c>
      <c r="W420" s="85">
        <f t="shared" si="14"/>
        <v>1109</v>
      </c>
    </row>
    <row r="421" spans="1:25" s="86" customFormat="1" ht="159.75" customHeight="1">
      <c r="A421" s="78">
        <v>38</v>
      </c>
      <c r="B421" s="50" t="s">
        <v>89</v>
      </c>
      <c r="C421" s="51" t="s">
        <v>144</v>
      </c>
      <c r="D421" s="51" t="s">
        <v>291</v>
      </c>
      <c r="E421" s="52">
        <v>1</v>
      </c>
      <c r="F421" s="79" t="s">
        <v>1096</v>
      </c>
      <c r="G421" s="80" t="s">
        <v>1342</v>
      </c>
      <c r="H421" s="80" t="s">
        <v>1342</v>
      </c>
      <c r="I421" s="81" t="s">
        <v>809</v>
      </c>
      <c r="J421" s="82" t="s">
        <v>810</v>
      </c>
      <c r="K421" s="82" t="s">
        <v>811</v>
      </c>
      <c r="L421" s="82" t="s">
        <v>1004</v>
      </c>
      <c r="M421" s="82" t="s">
        <v>571</v>
      </c>
      <c r="N421" s="82" t="s">
        <v>345</v>
      </c>
      <c r="O421" s="83">
        <v>46920681.390000001</v>
      </c>
      <c r="P421" s="83">
        <v>0</v>
      </c>
      <c r="Q421" s="83">
        <v>521660.43</v>
      </c>
      <c r="R421" s="83">
        <v>50132.47</v>
      </c>
      <c r="S421" s="17" t="s">
        <v>1678</v>
      </c>
      <c r="T421" s="83">
        <v>47392209.350000001</v>
      </c>
      <c r="U421" s="84" t="s">
        <v>966</v>
      </c>
      <c r="V421" s="46" t="s">
        <v>1965</v>
      </c>
      <c r="W421" s="85">
        <f t="shared" si="14"/>
        <v>1128</v>
      </c>
    </row>
    <row r="422" spans="1:25" s="86" customFormat="1" ht="159.75" customHeight="1">
      <c r="A422" s="78">
        <v>38</v>
      </c>
      <c r="B422" s="50" t="s">
        <v>89</v>
      </c>
      <c r="C422" s="51" t="s">
        <v>144</v>
      </c>
      <c r="D422" s="51" t="s">
        <v>291</v>
      </c>
      <c r="E422" s="52">
        <v>1</v>
      </c>
      <c r="F422" s="79" t="s">
        <v>812</v>
      </c>
      <c r="G422" s="80" t="s">
        <v>813</v>
      </c>
      <c r="H422" s="80" t="s">
        <v>813</v>
      </c>
      <c r="I422" s="81" t="s">
        <v>814</v>
      </c>
      <c r="J422" s="82" t="s">
        <v>815</v>
      </c>
      <c r="K422" s="82" t="s">
        <v>731</v>
      </c>
      <c r="L422" s="82" t="s">
        <v>1004</v>
      </c>
      <c r="M422" s="82" t="s">
        <v>919</v>
      </c>
      <c r="N422" s="82" t="s">
        <v>958</v>
      </c>
      <c r="O422" s="83">
        <v>24543736.07</v>
      </c>
      <c r="P422" s="83">
        <v>5.85</v>
      </c>
      <c r="Q422" s="83">
        <v>215400.73</v>
      </c>
      <c r="R422" s="83">
        <v>65009.22</v>
      </c>
      <c r="S422" s="17" t="s">
        <v>1679</v>
      </c>
      <c r="T422" s="83">
        <v>24694133.43</v>
      </c>
      <c r="U422" s="84" t="s">
        <v>966</v>
      </c>
      <c r="V422" s="46" t="s">
        <v>1966</v>
      </c>
      <c r="W422" s="85">
        <f t="shared" si="14"/>
        <v>1164</v>
      </c>
    </row>
    <row r="423" spans="1:25" s="86" customFormat="1" ht="159.75" customHeight="1">
      <c r="A423" s="78">
        <v>38</v>
      </c>
      <c r="B423" s="50" t="s">
        <v>89</v>
      </c>
      <c r="C423" s="51" t="s">
        <v>144</v>
      </c>
      <c r="D423" s="51" t="s">
        <v>291</v>
      </c>
      <c r="E423" s="52">
        <v>1</v>
      </c>
      <c r="F423" s="79" t="s">
        <v>812</v>
      </c>
      <c r="G423" s="80" t="s">
        <v>813</v>
      </c>
      <c r="H423" s="80" t="s">
        <v>813</v>
      </c>
      <c r="I423" s="81" t="s">
        <v>816</v>
      </c>
      <c r="J423" s="82" t="s">
        <v>817</v>
      </c>
      <c r="K423" s="82" t="s">
        <v>818</v>
      </c>
      <c r="L423" s="82" t="s">
        <v>1004</v>
      </c>
      <c r="M423" s="82" t="s">
        <v>919</v>
      </c>
      <c r="N423" s="82" t="s">
        <v>1125</v>
      </c>
      <c r="O423" s="83">
        <v>13558322.6</v>
      </c>
      <c r="P423" s="83">
        <v>3985441.34</v>
      </c>
      <c r="Q423" s="83">
        <v>144870.46</v>
      </c>
      <c r="R423" s="83">
        <v>3351452.75</v>
      </c>
      <c r="S423" s="17" t="s">
        <v>1680</v>
      </c>
      <c r="T423" s="83">
        <v>14337181.65</v>
      </c>
      <c r="U423" s="84" t="s">
        <v>966</v>
      </c>
      <c r="V423" s="46" t="s">
        <v>1967</v>
      </c>
      <c r="W423" s="85">
        <f t="shared" si="14"/>
        <v>128</v>
      </c>
    </row>
    <row r="424" spans="1:25" s="36" customFormat="1" ht="20.25" customHeight="1" outlineLevel="2">
      <c r="A424" s="62"/>
      <c r="B424" s="93" t="s">
        <v>417</v>
      </c>
      <c r="C424" s="94"/>
      <c r="D424" s="94"/>
      <c r="E424" s="63">
        <f>SUBTOTAL(9,E425:E458)</f>
        <v>34</v>
      </c>
      <c r="F424" s="64"/>
      <c r="G424" s="64"/>
      <c r="H424" s="64"/>
      <c r="I424" s="65"/>
      <c r="J424" s="64"/>
      <c r="K424" s="64"/>
      <c r="L424" s="64"/>
      <c r="M424" s="64"/>
      <c r="N424" s="64"/>
      <c r="O424" s="66"/>
      <c r="P424" s="66"/>
      <c r="Q424" s="66"/>
      <c r="R424" s="66"/>
      <c r="S424" s="64"/>
      <c r="T424" s="66"/>
      <c r="U424" s="64"/>
      <c r="V424" s="67"/>
      <c r="W424" s="65"/>
      <c r="X424" s="39"/>
      <c r="Y424" s="39"/>
    </row>
    <row r="425" spans="1:25" s="86" customFormat="1" ht="159.75" customHeight="1">
      <c r="A425" s="78">
        <v>38</v>
      </c>
      <c r="B425" s="50" t="s">
        <v>89</v>
      </c>
      <c r="C425" s="51" t="s">
        <v>144</v>
      </c>
      <c r="D425" s="51" t="s">
        <v>768</v>
      </c>
      <c r="E425" s="52">
        <v>1</v>
      </c>
      <c r="F425" s="79" t="s">
        <v>732</v>
      </c>
      <c r="G425" s="80" t="s">
        <v>89</v>
      </c>
      <c r="H425" s="80" t="s">
        <v>476</v>
      </c>
      <c r="I425" s="81" t="s">
        <v>477</v>
      </c>
      <c r="J425" s="82" t="s">
        <v>478</v>
      </c>
      <c r="K425" s="82" t="s">
        <v>823</v>
      </c>
      <c r="L425" s="82" t="s">
        <v>343</v>
      </c>
      <c r="M425" s="82" t="s">
        <v>344</v>
      </c>
      <c r="N425" s="82" t="s">
        <v>958</v>
      </c>
      <c r="O425" s="83">
        <v>58587080.289999999</v>
      </c>
      <c r="P425" s="83">
        <v>145507.04999999999</v>
      </c>
      <c r="Q425" s="83">
        <v>596489.54</v>
      </c>
      <c r="R425" s="83">
        <v>11874285.300000001</v>
      </c>
      <c r="S425" s="17" t="s">
        <v>1681</v>
      </c>
      <c r="T425" s="83">
        <v>47454791.579999998</v>
      </c>
      <c r="U425" s="84" t="s">
        <v>966</v>
      </c>
      <c r="V425" s="46" t="s">
        <v>1682</v>
      </c>
      <c r="W425" s="85">
        <f t="shared" ref="W425:W458" si="15">IF(OR(LEFT(I425,1)="7",LEFT(I425,1)="8"),VALUE(RIGHT(I425,3)),VALUE(RIGHT(I425,4)))</f>
        <v>1469</v>
      </c>
    </row>
    <row r="426" spans="1:25" s="86" customFormat="1" ht="159.75" customHeight="1">
      <c r="A426" s="78">
        <v>38</v>
      </c>
      <c r="B426" s="50" t="s">
        <v>89</v>
      </c>
      <c r="C426" s="51" t="s">
        <v>144</v>
      </c>
      <c r="D426" s="51" t="s">
        <v>768</v>
      </c>
      <c r="E426" s="52">
        <v>1</v>
      </c>
      <c r="F426" s="79" t="s">
        <v>732</v>
      </c>
      <c r="G426" s="80" t="s">
        <v>89</v>
      </c>
      <c r="H426" s="80" t="s">
        <v>479</v>
      </c>
      <c r="I426" s="81" t="s">
        <v>480</v>
      </c>
      <c r="J426" s="82" t="s">
        <v>481</v>
      </c>
      <c r="K426" s="82" t="s">
        <v>823</v>
      </c>
      <c r="L426" s="82" t="s">
        <v>343</v>
      </c>
      <c r="M426" s="82" t="s">
        <v>344</v>
      </c>
      <c r="N426" s="82" t="s">
        <v>958</v>
      </c>
      <c r="O426" s="83">
        <v>125033878.69</v>
      </c>
      <c r="P426" s="83">
        <v>514248.13</v>
      </c>
      <c r="Q426" s="83">
        <v>1371107.99</v>
      </c>
      <c r="R426" s="83">
        <v>8632459.8599999994</v>
      </c>
      <c r="S426" s="17" t="s">
        <v>1683</v>
      </c>
      <c r="T426" s="83">
        <v>118286774.95</v>
      </c>
      <c r="U426" s="84" t="s">
        <v>966</v>
      </c>
      <c r="V426" s="46" t="s">
        <v>1968</v>
      </c>
      <c r="W426" s="85">
        <f t="shared" si="15"/>
        <v>1470</v>
      </c>
    </row>
    <row r="427" spans="1:25" s="86" customFormat="1" ht="159.75" customHeight="1">
      <c r="A427" s="78">
        <v>38</v>
      </c>
      <c r="B427" s="50" t="s">
        <v>89</v>
      </c>
      <c r="C427" s="51" t="s">
        <v>144</v>
      </c>
      <c r="D427" s="51" t="s">
        <v>768</v>
      </c>
      <c r="E427" s="52">
        <v>1</v>
      </c>
      <c r="F427" s="79" t="s">
        <v>732</v>
      </c>
      <c r="G427" s="80" t="s">
        <v>89</v>
      </c>
      <c r="H427" s="80" t="s">
        <v>511</v>
      </c>
      <c r="I427" s="81" t="s">
        <v>512</v>
      </c>
      <c r="J427" s="82" t="s">
        <v>513</v>
      </c>
      <c r="K427" s="82" t="s">
        <v>823</v>
      </c>
      <c r="L427" s="82" t="s">
        <v>343</v>
      </c>
      <c r="M427" s="82" t="s">
        <v>344</v>
      </c>
      <c r="N427" s="82" t="s">
        <v>958</v>
      </c>
      <c r="O427" s="83">
        <v>14331403.32</v>
      </c>
      <c r="P427" s="83">
        <v>0</v>
      </c>
      <c r="Q427" s="83">
        <v>150098.68</v>
      </c>
      <c r="R427" s="83">
        <v>2349484.79</v>
      </c>
      <c r="S427" s="17" t="s">
        <v>1684</v>
      </c>
      <c r="T427" s="83">
        <v>12132017.210000001</v>
      </c>
      <c r="U427" s="84" t="s">
        <v>966</v>
      </c>
      <c r="V427" s="46"/>
      <c r="W427" s="85">
        <f t="shared" si="15"/>
        <v>1471</v>
      </c>
    </row>
    <row r="428" spans="1:25" s="86" customFormat="1" ht="159.75" customHeight="1">
      <c r="A428" s="78">
        <v>38</v>
      </c>
      <c r="B428" s="50" t="s">
        <v>89</v>
      </c>
      <c r="C428" s="51" t="s">
        <v>144</v>
      </c>
      <c r="D428" s="51" t="s">
        <v>768</v>
      </c>
      <c r="E428" s="52">
        <v>1</v>
      </c>
      <c r="F428" s="79" t="s">
        <v>732</v>
      </c>
      <c r="G428" s="80" t="s">
        <v>89</v>
      </c>
      <c r="H428" s="80" t="s">
        <v>819</v>
      </c>
      <c r="I428" s="81" t="s">
        <v>820</v>
      </c>
      <c r="J428" s="82" t="s">
        <v>804</v>
      </c>
      <c r="K428" s="82" t="s">
        <v>1313</v>
      </c>
      <c r="L428" s="82" t="s">
        <v>343</v>
      </c>
      <c r="M428" s="82" t="s">
        <v>344</v>
      </c>
      <c r="N428" s="82" t="s">
        <v>958</v>
      </c>
      <c r="O428" s="83">
        <v>200848631.28999999</v>
      </c>
      <c r="P428" s="83">
        <v>106247.48</v>
      </c>
      <c r="Q428" s="83">
        <v>2262815.63</v>
      </c>
      <c r="R428" s="83">
        <v>65148780.25</v>
      </c>
      <c r="S428" s="17" t="s">
        <v>1685</v>
      </c>
      <c r="T428" s="83">
        <v>138068914.15000001</v>
      </c>
      <c r="U428" s="84" t="s">
        <v>966</v>
      </c>
      <c r="V428" s="46" t="s">
        <v>1969</v>
      </c>
      <c r="W428" s="85">
        <f t="shared" si="15"/>
        <v>1395</v>
      </c>
    </row>
    <row r="429" spans="1:25" s="86" customFormat="1" ht="159.75" customHeight="1">
      <c r="A429" s="78">
        <v>38</v>
      </c>
      <c r="B429" s="50" t="s">
        <v>89</v>
      </c>
      <c r="C429" s="51" t="s">
        <v>144</v>
      </c>
      <c r="D429" s="51" t="s">
        <v>768</v>
      </c>
      <c r="E429" s="52">
        <v>1</v>
      </c>
      <c r="F429" s="79" t="s">
        <v>732</v>
      </c>
      <c r="G429" s="80" t="s">
        <v>89</v>
      </c>
      <c r="H429" s="80" t="s">
        <v>503</v>
      </c>
      <c r="I429" s="81" t="s">
        <v>504</v>
      </c>
      <c r="J429" s="82" t="s">
        <v>503</v>
      </c>
      <c r="K429" s="82" t="s">
        <v>1686</v>
      </c>
      <c r="L429" s="82" t="s">
        <v>343</v>
      </c>
      <c r="M429" s="82" t="s">
        <v>344</v>
      </c>
      <c r="N429" s="82" t="s">
        <v>958</v>
      </c>
      <c r="O429" s="83">
        <v>18060935.879999999</v>
      </c>
      <c r="P429" s="83">
        <v>0</v>
      </c>
      <c r="Q429" s="83">
        <v>200922.32</v>
      </c>
      <c r="R429" s="83">
        <v>525751.49</v>
      </c>
      <c r="S429" s="17" t="s">
        <v>1687</v>
      </c>
      <c r="T429" s="83">
        <v>17736106.710000001</v>
      </c>
      <c r="U429" s="84" t="s">
        <v>966</v>
      </c>
      <c r="V429" s="46" t="s">
        <v>1970</v>
      </c>
      <c r="W429" s="85">
        <f t="shared" si="15"/>
        <v>1496</v>
      </c>
    </row>
    <row r="430" spans="1:25" s="86" customFormat="1" ht="159.75" customHeight="1">
      <c r="A430" s="78">
        <v>38</v>
      </c>
      <c r="B430" s="50" t="s">
        <v>89</v>
      </c>
      <c r="C430" s="51" t="s">
        <v>144</v>
      </c>
      <c r="D430" s="51" t="s">
        <v>768</v>
      </c>
      <c r="E430" s="52">
        <v>1</v>
      </c>
      <c r="F430" s="79" t="s">
        <v>732</v>
      </c>
      <c r="G430" s="80" t="s">
        <v>89</v>
      </c>
      <c r="H430" s="80" t="s">
        <v>387</v>
      </c>
      <c r="I430" s="81" t="s">
        <v>1688</v>
      </c>
      <c r="J430" s="82" t="s">
        <v>388</v>
      </c>
      <c r="K430" s="82" t="s">
        <v>389</v>
      </c>
      <c r="L430" s="82" t="s">
        <v>343</v>
      </c>
      <c r="M430" s="82" t="s">
        <v>344</v>
      </c>
      <c r="N430" s="82" t="s">
        <v>958</v>
      </c>
      <c r="O430" s="83">
        <v>166991933</v>
      </c>
      <c r="P430" s="83">
        <v>6000</v>
      </c>
      <c r="Q430" s="83">
        <v>1888428.7</v>
      </c>
      <c r="R430" s="83">
        <v>373568.05</v>
      </c>
      <c r="S430" s="17" t="s">
        <v>1689</v>
      </c>
      <c r="T430" s="83">
        <v>168512793.65000001</v>
      </c>
      <c r="U430" s="84" t="s">
        <v>966</v>
      </c>
      <c r="V430" s="46" t="s">
        <v>1690</v>
      </c>
      <c r="W430" s="85">
        <f t="shared" si="15"/>
        <v>1487</v>
      </c>
    </row>
    <row r="431" spans="1:25" s="86" customFormat="1" ht="159.75" customHeight="1">
      <c r="A431" s="78">
        <v>38</v>
      </c>
      <c r="B431" s="50" t="s">
        <v>89</v>
      </c>
      <c r="C431" s="51" t="s">
        <v>144</v>
      </c>
      <c r="D431" s="51" t="s">
        <v>768</v>
      </c>
      <c r="E431" s="52">
        <v>1</v>
      </c>
      <c r="F431" s="79" t="s">
        <v>732</v>
      </c>
      <c r="G431" s="80" t="s">
        <v>89</v>
      </c>
      <c r="H431" s="80" t="s">
        <v>821</v>
      </c>
      <c r="I431" s="81">
        <v>20023810001240</v>
      </c>
      <c r="J431" s="82" t="s">
        <v>822</v>
      </c>
      <c r="K431" s="82" t="s">
        <v>823</v>
      </c>
      <c r="L431" s="82" t="s">
        <v>343</v>
      </c>
      <c r="M431" s="82" t="s">
        <v>344</v>
      </c>
      <c r="N431" s="82" t="s">
        <v>958</v>
      </c>
      <c r="O431" s="83">
        <v>64847632.100000001</v>
      </c>
      <c r="P431" s="83">
        <v>10195153.220000001</v>
      </c>
      <c r="Q431" s="83">
        <v>734998.28</v>
      </c>
      <c r="R431" s="83">
        <v>410231.53</v>
      </c>
      <c r="S431" s="17" t="s">
        <v>1691</v>
      </c>
      <c r="T431" s="83">
        <v>75367552.069999993</v>
      </c>
      <c r="U431" s="84" t="s">
        <v>966</v>
      </c>
      <c r="V431" s="46" t="s">
        <v>1692</v>
      </c>
      <c r="W431" s="85">
        <f t="shared" si="15"/>
        <v>1240</v>
      </c>
    </row>
    <row r="432" spans="1:25" s="86" customFormat="1" ht="159.75" customHeight="1">
      <c r="A432" s="78">
        <v>38</v>
      </c>
      <c r="B432" s="50" t="s">
        <v>89</v>
      </c>
      <c r="C432" s="51" t="s">
        <v>144</v>
      </c>
      <c r="D432" s="51" t="s">
        <v>768</v>
      </c>
      <c r="E432" s="52">
        <v>1</v>
      </c>
      <c r="F432" s="79" t="s">
        <v>732</v>
      </c>
      <c r="G432" s="80" t="s">
        <v>89</v>
      </c>
      <c r="H432" s="80" t="s">
        <v>108</v>
      </c>
      <c r="I432" s="81">
        <v>20023810001241</v>
      </c>
      <c r="J432" s="82" t="s">
        <v>1233</v>
      </c>
      <c r="K432" s="82" t="s">
        <v>823</v>
      </c>
      <c r="L432" s="82" t="s">
        <v>1004</v>
      </c>
      <c r="M432" s="82" t="s">
        <v>919</v>
      </c>
      <c r="N432" s="82" t="s">
        <v>958</v>
      </c>
      <c r="O432" s="83">
        <v>132505005.5</v>
      </c>
      <c r="P432" s="83">
        <v>17680165.16</v>
      </c>
      <c r="Q432" s="83">
        <v>1408674.28</v>
      </c>
      <c r="R432" s="83">
        <v>40995016</v>
      </c>
      <c r="S432" s="17" t="s">
        <v>1693</v>
      </c>
      <c r="T432" s="83">
        <v>110598828.94</v>
      </c>
      <c r="U432" s="84" t="s">
        <v>966</v>
      </c>
      <c r="V432" s="46" t="s">
        <v>1971</v>
      </c>
      <c r="W432" s="85">
        <f t="shared" si="15"/>
        <v>1241</v>
      </c>
    </row>
    <row r="433" spans="1:23" s="86" customFormat="1" ht="159.75" customHeight="1">
      <c r="A433" s="78">
        <v>38</v>
      </c>
      <c r="B433" s="50" t="s">
        <v>89</v>
      </c>
      <c r="C433" s="51" t="s">
        <v>144</v>
      </c>
      <c r="D433" s="51" t="s">
        <v>768</v>
      </c>
      <c r="E433" s="52">
        <v>1</v>
      </c>
      <c r="F433" s="79" t="s">
        <v>732</v>
      </c>
      <c r="G433" s="80" t="s">
        <v>89</v>
      </c>
      <c r="H433" s="80" t="s">
        <v>859</v>
      </c>
      <c r="I433" s="81">
        <v>20023810001295</v>
      </c>
      <c r="J433" s="82" t="s">
        <v>1234</v>
      </c>
      <c r="K433" s="82" t="s">
        <v>823</v>
      </c>
      <c r="L433" s="82" t="s">
        <v>343</v>
      </c>
      <c r="M433" s="82" t="s">
        <v>344</v>
      </c>
      <c r="N433" s="82" t="s">
        <v>958</v>
      </c>
      <c r="O433" s="83">
        <v>47994062.670000002</v>
      </c>
      <c r="P433" s="83">
        <v>0</v>
      </c>
      <c r="Q433" s="83">
        <v>503612.08</v>
      </c>
      <c r="R433" s="83">
        <v>14933975.720000001</v>
      </c>
      <c r="S433" s="17" t="s">
        <v>1694</v>
      </c>
      <c r="T433" s="83">
        <v>33563699.030000001</v>
      </c>
      <c r="U433" s="84" t="s">
        <v>966</v>
      </c>
      <c r="V433" s="46" t="s">
        <v>1972</v>
      </c>
      <c r="W433" s="85">
        <f t="shared" si="15"/>
        <v>1295</v>
      </c>
    </row>
    <row r="434" spans="1:23" s="86" customFormat="1" ht="204.75" customHeight="1">
      <c r="A434" s="78">
        <v>38</v>
      </c>
      <c r="B434" s="50" t="s">
        <v>89</v>
      </c>
      <c r="C434" s="51" t="s">
        <v>144</v>
      </c>
      <c r="D434" s="51" t="s">
        <v>768</v>
      </c>
      <c r="E434" s="52">
        <v>1</v>
      </c>
      <c r="F434" s="79" t="s">
        <v>732</v>
      </c>
      <c r="G434" s="80" t="s">
        <v>89</v>
      </c>
      <c r="H434" s="80" t="s">
        <v>208</v>
      </c>
      <c r="I434" s="81">
        <v>20033810001334</v>
      </c>
      <c r="J434" s="82" t="s">
        <v>1235</v>
      </c>
      <c r="K434" s="82" t="s">
        <v>1695</v>
      </c>
      <c r="L434" s="82" t="s">
        <v>343</v>
      </c>
      <c r="M434" s="82" t="s">
        <v>344</v>
      </c>
      <c r="N434" s="82" t="s">
        <v>958</v>
      </c>
      <c r="O434" s="83">
        <v>28110243.699999999</v>
      </c>
      <c r="P434" s="83">
        <v>5631786.46</v>
      </c>
      <c r="Q434" s="83">
        <v>311643.59999999998</v>
      </c>
      <c r="R434" s="83">
        <v>2602709.41</v>
      </c>
      <c r="S434" s="17" t="s">
        <v>1696</v>
      </c>
      <c r="T434" s="83">
        <v>31450964.350000001</v>
      </c>
      <c r="U434" s="84" t="s">
        <v>966</v>
      </c>
      <c r="V434" s="46" t="s">
        <v>1973</v>
      </c>
      <c r="W434" s="85">
        <f t="shared" si="15"/>
        <v>1334</v>
      </c>
    </row>
    <row r="435" spans="1:23" s="86" customFormat="1" ht="159.75" customHeight="1">
      <c r="A435" s="78">
        <v>38</v>
      </c>
      <c r="B435" s="50" t="s">
        <v>89</v>
      </c>
      <c r="C435" s="51" t="s">
        <v>144</v>
      </c>
      <c r="D435" s="51" t="s">
        <v>768</v>
      </c>
      <c r="E435" s="52">
        <v>1</v>
      </c>
      <c r="F435" s="79" t="s">
        <v>732</v>
      </c>
      <c r="G435" s="80" t="s">
        <v>89</v>
      </c>
      <c r="H435" s="80" t="s">
        <v>860</v>
      </c>
      <c r="I435" s="81">
        <v>20023810001243</v>
      </c>
      <c r="J435" s="82" t="s">
        <v>776</v>
      </c>
      <c r="K435" s="82" t="s">
        <v>823</v>
      </c>
      <c r="L435" s="82" t="s">
        <v>343</v>
      </c>
      <c r="M435" s="82" t="s">
        <v>344</v>
      </c>
      <c r="N435" s="82" t="s">
        <v>958</v>
      </c>
      <c r="O435" s="83">
        <v>89712348.150000006</v>
      </c>
      <c r="P435" s="83">
        <v>331606.49</v>
      </c>
      <c r="Q435" s="83">
        <v>1013755.96</v>
      </c>
      <c r="R435" s="83">
        <v>921518.2</v>
      </c>
      <c r="S435" s="17" t="s">
        <v>1697</v>
      </c>
      <c r="T435" s="83">
        <v>90136129.400000006</v>
      </c>
      <c r="U435" s="84" t="s">
        <v>966</v>
      </c>
      <c r="V435" s="46" t="s">
        <v>1698</v>
      </c>
      <c r="W435" s="85">
        <f t="shared" si="15"/>
        <v>1243</v>
      </c>
    </row>
    <row r="436" spans="1:23" s="86" customFormat="1" ht="159.75" customHeight="1">
      <c r="A436" s="78">
        <v>38</v>
      </c>
      <c r="B436" s="50" t="s">
        <v>89</v>
      </c>
      <c r="C436" s="51" t="s">
        <v>144</v>
      </c>
      <c r="D436" s="51" t="s">
        <v>768</v>
      </c>
      <c r="E436" s="52">
        <v>1</v>
      </c>
      <c r="F436" s="79" t="s">
        <v>732</v>
      </c>
      <c r="G436" s="80" t="s">
        <v>89</v>
      </c>
      <c r="H436" s="80" t="s">
        <v>777</v>
      </c>
      <c r="I436" s="81">
        <v>20023810001242</v>
      </c>
      <c r="J436" s="82" t="s">
        <v>1270</v>
      </c>
      <c r="K436" s="82" t="s">
        <v>823</v>
      </c>
      <c r="L436" s="82" t="s">
        <v>343</v>
      </c>
      <c r="M436" s="82" t="s">
        <v>344</v>
      </c>
      <c r="N436" s="82" t="s">
        <v>958</v>
      </c>
      <c r="O436" s="83">
        <v>78056781.370000005</v>
      </c>
      <c r="P436" s="83">
        <v>569876.07999999996</v>
      </c>
      <c r="Q436" s="83">
        <v>855501.31</v>
      </c>
      <c r="R436" s="83">
        <v>4313877.0199999996</v>
      </c>
      <c r="S436" s="17" t="s">
        <v>1699</v>
      </c>
      <c r="T436" s="83">
        <v>75168281.739999995</v>
      </c>
      <c r="U436" s="84" t="s">
        <v>966</v>
      </c>
      <c r="V436" s="46" t="s">
        <v>1700</v>
      </c>
      <c r="W436" s="85">
        <f t="shared" si="15"/>
        <v>1242</v>
      </c>
    </row>
    <row r="437" spans="1:23" s="86" customFormat="1" ht="159.75" customHeight="1">
      <c r="A437" s="78">
        <v>38</v>
      </c>
      <c r="B437" s="50" t="s">
        <v>89</v>
      </c>
      <c r="C437" s="51" t="s">
        <v>144</v>
      </c>
      <c r="D437" s="51" t="s">
        <v>768</v>
      </c>
      <c r="E437" s="52">
        <v>1</v>
      </c>
      <c r="F437" s="79" t="s">
        <v>732</v>
      </c>
      <c r="G437" s="80" t="s">
        <v>89</v>
      </c>
      <c r="H437" s="80" t="s">
        <v>808</v>
      </c>
      <c r="I437" s="81">
        <v>20033810001341</v>
      </c>
      <c r="J437" s="82" t="s">
        <v>1271</v>
      </c>
      <c r="K437" s="82" t="s">
        <v>823</v>
      </c>
      <c r="L437" s="82" t="s">
        <v>343</v>
      </c>
      <c r="M437" s="82" t="s">
        <v>344</v>
      </c>
      <c r="N437" s="82" t="s">
        <v>958</v>
      </c>
      <c r="O437" s="83">
        <v>52083686.670000002</v>
      </c>
      <c r="P437" s="83">
        <v>27458.47</v>
      </c>
      <c r="Q437" s="83">
        <v>589497</v>
      </c>
      <c r="R437" s="83">
        <v>49593.29</v>
      </c>
      <c r="S437" s="17" t="s">
        <v>1701</v>
      </c>
      <c r="T437" s="83">
        <v>52651048.850000001</v>
      </c>
      <c r="U437" s="84" t="s">
        <v>966</v>
      </c>
      <c r="V437" s="46" t="s">
        <v>1702</v>
      </c>
      <c r="W437" s="85">
        <f t="shared" si="15"/>
        <v>1341</v>
      </c>
    </row>
    <row r="438" spans="1:23" s="86" customFormat="1" ht="159.75" customHeight="1">
      <c r="A438" s="78">
        <v>38</v>
      </c>
      <c r="B438" s="50" t="s">
        <v>89</v>
      </c>
      <c r="C438" s="51" t="s">
        <v>144</v>
      </c>
      <c r="D438" s="51" t="s">
        <v>768</v>
      </c>
      <c r="E438" s="52">
        <v>1</v>
      </c>
      <c r="F438" s="79" t="s">
        <v>732</v>
      </c>
      <c r="G438" s="80" t="s">
        <v>89</v>
      </c>
      <c r="H438" s="80" t="s">
        <v>986</v>
      </c>
      <c r="I438" s="81">
        <v>20023810001244</v>
      </c>
      <c r="J438" s="82" t="s">
        <v>1272</v>
      </c>
      <c r="K438" s="82" t="s">
        <v>823</v>
      </c>
      <c r="L438" s="82" t="s">
        <v>343</v>
      </c>
      <c r="M438" s="82" t="s">
        <v>344</v>
      </c>
      <c r="N438" s="82" t="s">
        <v>958</v>
      </c>
      <c r="O438" s="83">
        <v>15284766.33</v>
      </c>
      <c r="P438" s="83">
        <v>143000</v>
      </c>
      <c r="Q438" s="83">
        <v>167703.76999999999</v>
      </c>
      <c r="R438" s="83">
        <v>1869262.11</v>
      </c>
      <c r="S438" s="17" t="s">
        <v>1703</v>
      </c>
      <c r="T438" s="83">
        <v>13726207.99</v>
      </c>
      <c r="U438" s="84" t="s">
        <v>966</v>
      </c>
      <c r="V438" s="46" t="s">
        <v>1974</v>
      </c>
      <c r="W438" s="85">
        <f t="shared" si="15"/>
        <v>1244</v>
      </c>
    </row>
    <row r="439" spans="1:23" s="86" customFormat="1" ht="159.75" customHeight="1">
      <c r="A439" s="78">
        <v>38</v>
      </c>
      <c r="B439" s="50" t="s">
        <v>89</v>
      </c>
      <c r="C439" s="51" t="s">
        <v>144</v>
      </c>
      <c r="D439" s="51" t="s">
        <v>768</v>
      </c>
      <c r="E439" s="52">
        <v>1</v>
      </c>
      <c r="F439" s="79" t="s">
        <v>732</v>
      </c>
      <c r="G439" s="80" t="s">
        <v>89</v>
      </c>
      <c r="H439" s="80" t="s">
        <v>106</v>
      </c>
      <c r="I439" s="81">
        <v>20023810001245</v>
      </c>
      <c r="J439" s="82" t="s">
        <v>760</v>
      </c>
      <c r="K439" s="82" t="s">
        <v>823</v>
      </c>
      <c r="L439" s="82" t="s">
        <v>343</v>
      </c>
      <c r="M439" s="82" t="s">
        <v>344</v>
      </c>
      <c r="N439" s="82" t="s">
        <v>958</v>
      </c>
      <c r="O439" s="83">
        <v>126081610.09999999</v>
      </c>
      <c r="P439" s="83">
        <v>28628863.010000002</v>
      </c>
      <c r="Q439" s="83">
        <v>1587890.41</v>
      </c>
      <c r="R439" s="83">
        <v>13089345.99</v>
      </c>
      <c r="S439" s="17" t="s">
        <v>1704</v>
      </c>
      <c r="T439" s="83">
        <v>143209017.53</v>
      </c>
      <c r="U439" s="84" t="s">
        <v>966</v>
      </c>
      <c r="V439" s="46" t="s">
        <v>1705</v>
      </c>
      <c r="W439" s="85">
        <f t="shared" si="15"/>
        <v>1245</v>
      </c>
    </row>
    <row r="440" spans="1:23" s="86" customFormat="1" ht="159.75" customHeight="1">
      <c r="A440" s="78">
        <v>38</v>
      </c>
      <c r="B440" s="50" t="s">
        <v>89</v>
      </c>
      <c r="C440" s="51" t="s">
        <v>144</v>
      </c>
      <c r="D440" s="51" t="s">
        <v>768</v>
      </c>
      <c r="E440" s="52">
        <v>1</v>
      </c>
      <c r="F440" s="79" t="s">
        <v>732</v>
      </c>
      <c r="G440" s="80" t="s">
        <v>89</v>
      </c>
      <c r="H440" s="80" t="s">
        <v>105</v>
      </c>
      <c r="I440" s="81">
        <v>20023810001246</v>
      </c>
      <c r="J440" s="82" t="s">
        <v>761</v>
      </c>
      <c r="K440" s="82" t="s">
        <v>823</v>
      </c>
      <c r="L440" s="82" t="s">
        <v>343</v>
      </c>
      <c r="M440" s="82" t="s">
        <v>344</v>
      </c>
      <c r="N440" s="82" t="s">
        <v>958</v>
      </c>
      <c r="O440" s="83">
        <v>31961236.82</v>
      </c>
      <c r="P440" s="83">
        <v>0</v>
      </c>
      <c r="Q440" s="83">
        <v>354357.45</v>
      </c>
      <c r="R440" s="83">
        <v>1137563.17</v>
      </c>
      <c r="S440" s="17" t="s">
        <v>1706</v>
      </c>
      <c r="T440" s="83">
        <v>31178031.100000001</v>
      </c>
      <c r="U440" s="84" t="s">
        <v>966</v>
      </c>
      <c r="V440" s="46" t="s">
        <v>1975</v>
      </c>
      <c r="W440" s="85">
        <f t="shared" si="15"/>
        <v>1246</v>
      </c>
    </row>
    <row r="441" spans="1:23" s="86" customFormat="1" ht="159.75" customHeight="1">
      <c r="A441" s="78">
        <v>38</v>
      </c>
      <c r="B441" s="50" t="s">
        <v>89</v>
      </c>
      <c r="C441" s="51" t="s">
        <v>144</v>
      </c>
      <c r="D441" s="51" t="s">
        <v>768</v>
      </c>
      <c r="E441" s="52">
        <v>1</v>
      </c>
      <c r="F441" s="79" t="s">
        <v>732</v>
      </c>
      <c r="G441" s="80" t="s">
        <v>89</v>
      </c>
      <c r="H441" s="80" t="s">
        <v>908</v>
      </c>
      <c r="I441" s="81">
        <v>20023810001247</v>
      </c>
      <c r="J441" s="82" t="s">
        <v>762</v>
      </c>
      <c r="K441" s="82" t="s">
        <v>823</v>
      </c>
      <c r="L441" s="82" t="s">
        <v>343</v>
      </c>
      <c r="M441" s="82" t="s">
        <v>344</v>
      </c>
      <c r="N441" s="82" t="s">
        <v>958</v>
      </c>
      <c r="O441" s="83">
        <v>58437107.18</v>
      </c>
      <c r="P441" s="83">
        <v>384286.5</v>
      </c>
      <c r="Q441" s="83">
        <v>638841.34</v>
      </c>
      <c r="R441" s="83">
        <v>4081835.39</v>
      </c>
      <c r="S441" s="17" t="s">
        <v>1707</v>
      </c>
      <c r="T441" s="83">
        <v>55378399.630000003</v>
      </c>
      <c r="U441" s="84" t="s">
        <v>966</v>
      </c>
      <c r="V441" s="46" t="s">
        <v>1708</v>
      </c>
      <c r="W441" s="85">
        <f t="shared" si="15"/>
        <v>1247</v>
      </c>
    </row>
    <row r="442" spans="1:23" s="86" customFormat="1" ht="159.75" customHeight="1">
      <c r="A442" s="78">
        <v>38</v>
      </c>
      <c r="B442" s="50" t="s">
        <v>89</v>
      </c>
      <c r="C442" s="51" t="s">
        <v>144</v>
      </c>
      <c r="D442" s="51" t="s">
        <v>768</v>
      </c>
      <c r="E442" s="52">
        <v>1</v>
      </c>
      <c r="F442" s="79" t="s">
        <v>732</v>
      </c>
      <c r="G442" s="80" t="s">
        <v>89</v>
      </c>
      <c r="H442" s="80" t="s">
        <v>491</v>
      </c>
      <c r="I442" s="81">
        <v>20033810001333</v>
      </c>
      <c r="J442" s="82" t="s">
        <v>763</v>
      </c>
      <c r="K442" s="82" t="s">
        <v>823</v>
      </c>
      <c r="L442" s="82" t="s">
        <v>343</v>
      </c>
      <c r="M442" s="82" t="s">
        <v>344</v>
      </c>
      <c r="N442" s="82" t="s">
        <v>958</v>
      </c>
      <c r="O442" s="83">
        <v>182461332.19</v>
      </c>
      <c r="P442" s="83">
        <v>23460.799999999999</v>
      </c>
      <c r="Q442" s="83">
        <v>2062015.52</v>
      </c>
      <c r="R442" s="83">
        <v>2227892.4500000002</v>
      </c>
      <c r="S442" s="17" t="s">
        <v>1709</v>
      </c>
      <c r="T442" s="83">
        <v>182318916.06</v>
      </c>
      <c r="U442" s="84" t="s">
        <v>966</v>
      </c>
      <c r="V442" s="46" t="s">
        <v>1976</v>
      </c>
      <c r="W442" s="85">
        <f t="shared" si="15"/>
        <v>1333</v>
      </c>
    </row>
    <row r="443" spans="1:23" s="86" customFormat="1" ht="159.75" customHeight="1">
      <c r="A443" s="78">
        <v>38</v>
      </c>
      <c r="B443" s="50" t="s">
        <v>89</v>
      </c>
      <c r="C443" s="51" t="s">
        <v>144</v>
      </c>
      <c r="D443" s="51" t="s">
        <v>768</v>
      </c>
      <c r="E443" s="52">
        <v>1</v>
      </c>
      <c r="F443" s="79" t="s">
        <v>732</v>
      </c>
      <c r="G443" s="80" t="s">
        <v>89</v>
      </c>
      <c r="H443" s="80" t="s">
        <v>866</v>
      </c>
      <c r="I443" s="81">
        <v>20023810001310</v>
      </c>
      <c r="J443" s="82" t="s">
        <v>764</v>
      </c>
      <c r="K443" s="82" t="s">
        <v>823</v>
      </c>
      <c r="L443" s="82" t="s">
        <v>343</v>
      </c>
      <c r="M443" s="82" t="s">
        <v>344</v>
      </c>
      <c r="N443" s="82" t="s">
        <v>958</v>
      </c>
      <c r="O443" s="83">
        <v>85506511.629999995</v>
      </c>
      <c r="P443" s="83">
        <v>7794479.2699999996</v>
      </c>
      <c r="Q443" s="83">
        <v>1010569.03</v>
      </c>
      <c r="R443" s="83">
        <v>2666521.21</v>
      </c>
      <c r="S443" s="17" t="s">
        <v>1710</v>
      </c>
      <c r="T443" s="83">
        <v>91645038.719999999</v>
      </c>
      <c r="U443" s="84" t="s">
        <v>966</v>
      </c>
      <c r="V443" s="46" t="s">
        <v>1977</v>
      </c>
      <c r="W443" s="85">
        <f t="shared" si="15"/>
        <v>1310</v>
      </c>
    </row>
    <row r="444" spans="1:23" s="86" customFormat="1" ht="159.75" customHeight="1">
      <c r="A444" s="78">
        <v>38</v>
      </c>
      <c r="B444" s="50" t="s">
        <v>89</v>
      </c>
      <c r="C444" s="51" t="s">
        <v>144</v>
      </c>
      <c r="D444" s="51" t="s">
        <v>768</v>
      </c>
      <c r="E444" s="52">
        <v>1</v>
      </c>
      <c r="F444" s="79" t="s">
        <v>732</v>
      </c>
      <c r="G444" s="80" t="s">
        <v>89</v>
      </c>
      <c r="H444" s="80" t="s">
        <v>84</v>
      </c>
      <c r="I444" s="81">
        <v>20023810001308</v>
      </c>
      <c r="J444" s="82" t="s">
        <v>765</v>
      </c>
      <c r="K444" s="82" t="s">
        <v>184</v>
      </c>
      <c r="L444" s="82" t="s">
        <v>343</v>
      </c>
      <c r="M444" s="82" t="s">
        <v>344</v>
      </c>
      <c r="N444" s="82" t="s">
        <v>958</v>
      </c>
      <c r="O444" s="83">
        <v>79816740.980000004</v>
      </c>
      <c r="P444" s="83">
        <v>8763.69</v>
      </c>
      <c r="Q444" s="83">
        <v>879652.23</v>
      </c>
      <c r="R444" s="83">
        <v>9178058.1500000004</v>
      </c>
      <c r="S444" s="17" t="s">
        <v>1711</v>
      </c>
      <c r="T444" s="83">
        <v>71527098.75</v>
      </c>
      <c r="U444" s="84" t="s">
        <v>966</v>
      </c>
      <c r="V444" s="46" t="s">
        <v>1712</v>
      </c>
      <c r="W444" s="85">
        <f t="shared" si="15"/>
        <v>1308</v>
      </c>
    </row>
    <row r="445" spans="1:23" s="86" customFormat="1" ht="159.75" customHeight="1">
      <c r="A445" s="78">
        <v>38</v>
      </c>
      <c r="B445" s="50" t="s">
        <v>89</v>
      </c>
      <c r="C445" s="51" t="s">
        <v>144</v>
      </c>
      <c r="D445" s="51" t="s">
        <v>768</v>
      </c>
      <c r="E445" s="52">
        <v>1</v>
      </c>
      <c r="F445" s="79" t="s">
        <v>732</v>
      </c>
      <c r="G445" s="80" t="s">
        <v>89</v>
      </c>
      <c r="H445" s="80" t="s">
        <v>490</v>
      </c>
      <c r="I445" s="81">
        <v>20023810001288</v>
      </c>
      <c r="J445" s="82" t="s">
        <v>1120</v>
      </c>
      <c r="K445" s="82" t="s">
        <v>184</v>
      </c>
      <c r="L445" s="82" t="s">
        <v>343</v>
      </c>
      <c r="M445" s="82" t="s">
        <v>344</v>
      </c>
      <c r="N445" s="82" t="s">
        <v>958</v>
      </c>
      <c r="O445" s="83">
        <v>89712967.810000002</v>
      </c>
      <c r="P445" s="83">
        <v>0</v>
      </c>
      <c r="Q445" s="83">
        <v>1014821.42</v>
      </c>
      <c r="R445" s="83">
        <v>215368.61</v>
      </c>
      <c r="S445" s="17" t="s">
        <v>1713</v>
      </c>
      <c r="T445" s="83">
        <v>90512420.620000005</v>
      </c>
      <c r="U445" s="84" t="s">
        <v>966</v>
      </c>
      <c r="V445" s="46" t="s">
        <v>1978</v>
      </c>
      <c r="W445" s="85">
        <f t="shared" si="15"/>
        <v>1288</v>
      </c>
    </row>
    <row r="446" spans="1:23" s="86" customFormat="1" ht="159.75" customHeight="1">
      <c r="A446" s="78">
        <v>38</v>
      </c>
      <c r="B446" s="50" t="s">
        <v>89</v>
      </c>
      <c r="C446" s="51" t="s">
        <v>144</v>
      </c>
      <c r="D446" s="51" t="s">
        <v>768</v>
      </c>
      <c r="E446" s="52">
        <v>1</v>
      </c>
      <c r="F446" s="79" t="s">
        <v>732</v>
      </c>
      <c r="G446" s="80" t="s">
        <v>89</v>
      </c>
      <c r="H446" s="80" t="s">
        <v>489</v>
      </c>
      <c r="I446" s="81">
        <v>20023810001248</v>
      </c>
      <c r="J446" s="82" t="s">
        <v>349</v>
      </c>
      <c r="K446" s="82" t="s">
        <v>184</v>
      </c>
      <c r="L446" s="82" t="s">
        <v>343</v>
      </c>
      <c r="M446" s="82" t="s">
        <v>344</v>
      </c>
      <c r="N446" s="82" t="s">
        <v>958</v>
      </c>
      <c r="O446" s="83">
        <v>169733665.78999999</v>
      </c>
      <c r="P446" s="83">
        <v>46000000</v>
      </c>
      <c r="Q446" s="83">
        <v>1787072.67</v>
      </c>
      <c r="R446" s="83">
        <v>36336407.369999997</v>
      </c>
      <c r="S446" s="17" t="s">
        <v>1714</v>
      </c>
      <c r="T446" s="83">
        <v>181184331.09</v>
      </c>
      <c r="U446" s="84" t="s">
        <v>966</v>
      </c>
      <c r="V446" s="46" t="s">
        <v>1715</v>
      </c>
      <c r="W446" s="85">
        <f t="shared" si="15"/>
        <v>1248</v>
      </c>
    </row>
    <row r="447" spans="1:23" s="86" customFormat="1" ht="159.75" customHeight="1">
      <c r="A447" s="78">
        <v>38</v>
      </c>
      <c r="B447" s="50" t="s">
        <v>89</v>
      </c>
      <c r="C447" s="51" t="s">
        <v>144</v>
      </c>
      <c r="D447" s="51" t="s">
        <v>768</v>
      </c>
      <c r="E447" s="52">
        <v>1</v>
      </c>
      <c r="F447" s="79" t="s">
        <v>732</v>
      </c>
      <c r="G447" s="80" t="s">
        <v>89</v>
      </c>
      <c r="H447" s="80" t="s">
        <v>871</v>
      </c>
      <c r="I447" s="81">
        <v>20023810001249</v>
      </c>
      <c r="J447" s="82" t="s">
        <v>153</v>
      </c>
      <c r="K447" s="82" t="s">
        <v>184</v>
      </c>
      <c r="L447" s="82" t="s">
        <v>343</v>
      </c>
      <c r="M447" s="82" t="s">
        <v>344</v>
      </c>
      <c r="N447" s="82" t="s">
        <v>958</v>
      </c>
      <c r="O447" s="83">
        <v>42898024.07</v>
      </c>
      <c r="P447" s="83">
        <v>82888.45</v>
      </c>
      <c r="Q447" s="83">
        <v>482248.85</v>
      </c>
      <c r="R447" s="83">
        <v>2108427.7799999998</v>
      </c>
      <c r="S447" s="17" t="s">
        <v>1716</v>
      </c>
      <c r="T447" s="83">
        <v>41354733.590000004</v>
      </c>
      <c r="U447" s="84" t="s">
        <v>966</v>
      </c>
      <c r="V447" s="46" t="s">
        <v>1717</v>
      </c>
      <c r="W447" s="85">
        <f t="shared" si="15"/>
        <v>1249</v>
      </c>
    </row>
    <row r="448" spans="1:23" s="86" customFormat="1" ht="159.75" customHeight="1">
      <c r="A448" s="78">
        <v>38</v>
      </c>
      <c r="B448" s="50" t="s">
        <v>89</v>
      </c>
      <c r="C448" s="51" t="s">
        <v>144</v>
      </c>
      <c r="D448" s="51" t="s">
        <v>768</v>
      </c>
      <c r="E448" s="52">
        <v>1</v>
      </c>
      <c r="F448" s="79" t="s">
        <v>732</v>
      </c>
      <c r="G448" s="80" t="s">
        <v>89</v>
      </c>
      <c r="H448" s="80" t="s">
        <v>107</v>
      </c>
      <c r="I448" s="81">
        <v>20023810001311</v>
      </c>
      <c r="J448" s="82" t="s">
        <v>154</v>
      </c>
      <c r="K448" s="82" t="s">
        <v>823</v>
      </c>
      <c r="L448" s="82" t="s">
        <v>1004</v>
      </c>
      <c r="M448" s="82" t="s">
        <v>1223</v>
      </c>
      <c r="N448" s="82" t="s">
        <v>958</v>
      </c>
      <c r="O448" s="83">
        <v>24994844.370000001</v>
      </c>
      <c r="P448" s="83">
        <v>52938.28</v>
      </c>
      <c r="Q448" s="83">
        <v>240168.54</v>
      </c>
      <c r="R448" s="83">
        <v>7074948.3799999999</v>
      </c>
      <c r="S448" s="17" t="s">
        <v>1718</v>
      </c>
      <c r="T448" s="83">
        <v>18213002.809999999</v>
      </c>
      <c r="U448" s="84" t="s">
        <v>966</v>
      </c>
      <c r="V448" s="46" t="s">
        <v>1979</v>
      </c>
      <c r="W448" s="85">
        <f t="shared" si="15"/>
        <v>1311</v>
      </c>
    </row>
    <row r="449" spans="1:25" s="86" customFormat="1" ht="159.75" customHeight="1">
      <c r="A449" s="78">
        <v>38</v>
      </c>
      <c r="B449" s="50" t="s">
        <v>89</v>
      </c>
      <c r="C449" s="51" t="s">
        <v>144</v>
      </c>
      <c r="D449" s="51" t="s">
        <v>768</v>
      </c>
      <c r="E449" s="52">
        <v>1</v>
      </c>
      <c r="F449" s="79" t="s">
        <v>732</v>
      </c>
      <c r="G449" s="80" t="s">
        <v>89</v>
      </c>
      <c r="H449" s="80" t="s">
        <v>595</v>
      </c>
      <c r="I449" s="81">
        <v>20023810001250</v>
      </c>
      <c r="J449" s="82" t="s">
        <v>1036</v>
      </c>
      <c r="K449" s="82" t="s">
        <v>823</v>
      </c>
      <c r="L449" s="82" t="s">
        <v>343</v>
      </c>
      <c r="M449" s="82" t="s">
        <v>344</v>
      </c>
      <c r="N449" s="82" t="s">
        <v>958</v>
      </c>
      <c r="O449" s="83">
        <v>29548914.09</v>
      </c>
      <c r="P449" s="83">
        <v>2163183.5</v>
      </c>
      <c r="Q449" s="83">
        <v>302332.71000000002</v>
      </c>
      <c r="R449" s="83">
        <v>6165400.3700000001</v>
      </c>
      <c r="S449" s="17" t="s">
        <v>1719</v>
      </c>
      <c r="T449" s="83">
        <v>25849029.93</v>
      </c>
      <c r="U449" s="84" t="s">
        <v>966</v>
      </c>
      <c r="V449" s="46" t="s">
        <v>1720</v>
      </c>
      <c r="W449" s="85">
        <f t="shared" si="15"/>
        <v>1250</v>
      </c>
    </row>
    <row r="450" spans="1:25" s="86" customFormat="1" ht="159.75" customHeight="1">
      <c r="A450" s="78">
        <v>38</v>
      </c>
      <c r="B450" s="50" t="s">
        <v>89</v>
      </c>
      <c r="C450" s="51" t="s">
        <v>144</v>
      </c>
      <c r="D450" s="51" t="s">
        <v>768</v>
      </c>
      <c r="E450" s="52">
        <v>1</v>
      </c>
      <c r="F450" s="79" t="s">
        <v>732</v>
      </c>
      <c r="G450" s="80" t="s">
        <v>89</v>
      </c>
      <c r="H450" s="80" t="s">
        <v>155</v>
      </c>
      <c r="I450" s="81">
        <v>20023810001251</v>
      </c>
      <c r="J450" s="82" t="s">
        <v>1037</v>
      </c>
      <c r="K450" s="82" t="s">
        <v>823</v>
      </c>
      <c r="L450" s="82" t="s">
        <v>343</v>
      </c>
      <c r="M450" s="82" t="s">
        <v>344</v>
      </c>
      <c r="N450" s="82" t="s">
        <v>958</v>
      </c>
      <c r="O450" s="83">
        <v>45901424.68</v>
      </c>
      <c r="P450" s="83">
        <v>37003.769999999997</v>
      </c>
      <c r="Q450" s="83">
        <v>497233.11</v>
      </c>
      <c r="R450" s="83">
        <v>11113216.02</v>
      </c>
      <c r="S450" s="17" t="s">
        <v>1721</v>
      </c>
      <c r="T450" s="83">
        <v>35322445.539999999</v>
      </c>
      <c r="U450" s="84" t="s">
        <v>966</v>
      </c>
      <c r="V450" s="46" t="s">
        <v>1980</v>
      </c>
      <c r="W450" s="85">
        <f t="shared" si="15"/>
        <v>1251</v>
      </c>
    </row>
    <row r="451" spans="1:25" s="86" customFormat="1" ht="159.75" customHeight="1">
      <c r="A451" s="78">
        <v>38</v>
      </c>
      <c r="B451" s="50" t="s">
        <v>89</v>
      </c>
      <c r="C451" s="51" t="s">
        <v>144</v>
      </c>
      <c r="D451" s="51" t="s">
        <v>768</v>
      </c>
      <c r="E451" s="52">
        <v>1</v>
      </c>
      <c r="F451" s="79" t="s">
        <v>732</v>
      </c>
      <c r="G451" s="80" t="s">
        <v>89</v>
      </c>
      <c r="H451" s="80" t="s">
        <v>85</v>
      </c>
      <c r="I451" s="81">
        <v>20043810001361</v>
      </c>
      <c r="J451" s="82" t="s">
        <v>1038</v>
      </c>
      <c r="K451" s="82" t="s">
        <v>823</v>
      </c>
      <c r="L451" s="82" t="s">
        <v>343</v>
      </c>
      <c r="M451" s="82" t="s">
        <v>344</v>
      </c>
      <c r="N451" s="82" t="s">
        <v>958</v>
      </c>
      <c r="O451" s="83">
        <v>28305166.09</v>
      </c>
      <c r="P451" s="83">
        <v>5019147.03</v>
      </c>
      <c r="Q451" s="83">
        <v>313836.83</v>
      </c>
      <c r="R451" s="83">
        <v>8912559.0800000001</v>
      </c>
      <c r="S451" s="17" t="s">
        <v>1722</v>
      </c>
      <c r="T451" s="83">
        <v>24725590.870000001</v>
      </c>
      <c r="U451" s="84" t="s">
        <v>966</v>
      </c>
      <c r="V451" s="46" t="s">
        <v>1981</v>
      </c>
      <c r="W451" s="85">
        <f t="shared" si="15"/>
        <v>1361</v>
      </c>
    </row>
    <row r="452" spans="1:25" s="86" customFormat="1" ht="159.75" customHeight="1">
      <c r="A452" s="78">
        <v>38</v>
      </c>
      <c r="B452" s="50" t="s">
        <v>89</v>
      </c>
      <c r="C452" s="51" t="s">
        <v>144</v>
      </c>
      <c r="D452" s="51" t="s">
        <v>768</v>
      </c>
      <c r="E452" s="52">
        <v>1</v>
      </c>
      <c r="F452" s="79" t="s">
        <v>732</v>
      </c>
      <c r="G452" s="80" t="s">
        <v>89</v>
      </c>
      <c r="H452" s="80" t="s">
        <v>807</v>
      </c>
      <c r="I452" s="81">
        <v>20023810001252</v>
      </c>
      <c r="J452" s="82" t="s">
        <v>1039</v>
      </c>
      <c r="K452" s="82" t="s">
        <v>184</v>
      </c>
      <c r="L452" s="82" t="s">
        <v>343</v>
      </c>
      <c r="M452" s="82" t="s">
        <v>344</v>
      </c>
      <c r="N452" s="82" t="s">
        <v>958</v>
      </c>
      <c r="O452" s="83">
        <v>54790766.409999996</v>
      </c>
      <c r="P452" s="83">
        <v>66228.73</v>
      </c>
      <c r="Q452" s="83">
        <v>620205.13</v>
      </c>
      <c r="R452" s="83">
        <v>40643.730000000003</v>
      </c>
      <c r="S452" s="17" t="s">
        <v>1723</v>
      </c>
      <c r="T452" s="83">
        <v>55436556.539999999</v>
      </c>
      <c r="U452" s="84" t="s">
        <v>966</v>
      </c>
      <c r="V452" s="46" t="s">
        <v>1724</v>
      </c>
      <c r="W452" s="85">
        <f t="shared" si="15"/>
        <v>1252</v>
      </c>
    </row>
    <row r="453" spans="1:25" s="86" customFormat="1" ht="159.75" customHeight="1">
      <c r="A453" s="78">
        <v>38</v>
      </c>
      <c r="B453" s="50" t="s">
        <v>89</v>
      </c>
      <c r="C453" s="51" t="s">
        <v>144</v>
      </c>
      <c r="D453" s="51" t="s">
        <v>768</v>
      </c>
      <c r="E453" s="52">
        <v>1</v>
      </c>
      <c r="F453" s="79" t="s">
        <v>732</v>
      </c>
      <c r="G453" s="80" t="s">
        <v>89</v>
      </c>
      <c r="H453" s="80" t="s">
        <v>601</v>
      </c>
      <c r="I453" s="81">
        <v>20023810001296</v>
      </c>
      <c r="J453" s="82" t="s">
        <v>1040</v>
      </c>
      <c r="K453" s="82" t="s">
        <v>823</v>
      </c>
      <c r="L453" s="82" t="s">
        <v>343</v>
      </c>
      <c r="M453" s="82" t="s">
        <v>344</v>
      </c>
      <c r="N453" s="82" t="s">
        <v>958</v>
      </c>
      <c r="O453" s="83">
        <v>70199155.939999998</v>
      </c>
      <c r="P453" s="83">
        <v>785178.05</v>
      </c>
      <c r="Q453" s="83">
        <v>761862.78</v>
      </c>
      <c r="R453" s="83">
        <v>8094323.4500000002</v>
      </c>
      <c r="S453" s="17" t="s">
        <v>1725</v>
      </c>
      <c r="T453" s="83">
        <v>63651873.32</v>
      </c>
      <c r="U453" s="84" t="s">
        <v>966</v>
      </c>
      <c r="V453" s="46" t="s">
        <v>1726</v>
      </c>
      <c r="W453" s="85">
        <f t="shared" si="15"/>
        <v>1296</v>
      </c>
    </row>
    <row r="454" spans="1:25" s="86" customFormat="1" ht="159.75" customHeight="1">
      <c r="A454" s="78">
        <v>38</v>
      </c>
      <c r="B454" s="50" t="s">
        <v>89</v>
      </c>
      <c r="C454" s="51" t="s">
        <v>144</v>
      </c>
      <c r="D454" s="51" t="s">
        <v>768</v>
      </c>
      <c r="E454" s="52">
        <v>1</v>
      </c>
      <c r="F454" s="79" t="s">
        <v>732</v>
      </c>
      <c r="G454" s="80" t="s">
        <v>89</v>
      </c>
      <c r="H454" s="80" t="s">
        <v>408</v>
      </c>
      <c r="I454" s="81">
        <v>20023810001253</v>
      </c>
      <c r="J454" s="82" t="s">
        <v>651</v>
      </c>
      <c r="K454" s="82" t="s">
        <v>184</v>
      </c>
      <c r="L454" s="82" t="s">
        <v>343</v>
      </c>
      <c r="M454" s="82" t="s">
        <v>344</v>
      </c>
      <c r="N454" s="82" t="s">
        <v>958</v>
      </c>
      <c r="O454" s="83">
        <v>143170124.05000001</v>
      </c>
      <c r="P454" s="83">
        <v>308619.84000000003</v>
      </c>
      <c r="Q454" s="83">
        <v>1688149.52</v>
      </c>
      <c r="R454" s="83">
        <v>5357675.58</v>
      </c>
      <c r="S454" s="17" t="s">
        <v>1727</v>
      </c>
      <c r="T454" s="83">
        <v>139427323.06999999</v>
      </c>
      <c r="U454" s="84" t="s">
        <v>966</v>
      </c>
      <c r="V454" s="46" t="s">
        <v>1728</v>
      </c>
      <c r="W454" s="85">
        <f t="shared" si="15"/>
        <v>1253</v>
      </c>
    </row>
    <row r="455" spans="1:25" s="86" customFormat="1" ht="159.75" customHeight="1">
      <c r="A455" s="78">
        <v>38</v>
      </c>
      <c r="B455" s="50" t="s">
        <v>89</v>
      </c>
      <c r="C455" s="51" t="s">
        <v>144</v>
      </c>
      <c r="D455" s="51" t="s">
        <v>768</v>
      </c>
      <c r="E455" s="52">
        <v>1</v>
      </c>
      <c r="F455" s="79" t="s">
        <v>732</v>
      </c>
      <c r="G455" s="80" t="s">
        <v>89</v>
      </c>
      <c r="H455" s="80" t="s">
        <v>652</v>
      </c>
      <c r="I455" s="81">
        <v>20023810001254</v>
      </c>
      <c r="J455" s="82" t="s">
        <v>653</v>
      </c>
      <c r="K455" s="82" t="s">
        <v>823</v>
      </c>
      <c r="L455" s="82" t="s">
        <v>343</v>
      </c>
      <c r="M455" s="82" t="s">
        <v>344</v>
      </c>
      <c r="N455" s="82" t="s">
        <v>958</v>
      </c>
      <c r="O455" s="83">
        <v>16364210.789999999</v>
      </c>
      <c r="P455" s="83">
        <v>0</v>
      </c>
      <c r="Q455" s="83">
        <v>171511.56</v>
      </c>
      <c r="R455" s="83">
        <v>14744440.130000001</v>
      </c>
      <c r="S455" s="17" t="s">
        <v>1729</v>
      </c>
      <c r="T455" s="83">
        <v>1791282.22</v>
      </c>
      <c r="U455" s="84" t="s">
        <v>966</v>
      </c>
      <c r="V455" s="46" t="s">
        <v>1982</v>
      </c>
      <c r="W455" s="85">
        <f t="shared" si="15"/>
        <v>1254</v>
      </c>
    </row>
    <row r="456" spans="1:25" s="86" customFormat="1" ht="159.75" customHeight="1">
      <c r="A456" s="78">
        <v>38</v>
      </c>
      <c r="B456" s="50" t="s">
        <v>89</v>
      </c>
      <c r="C456" s="51" t="s">
        <v>144</v>
      </c>
      <c r="D456" s="51" t="s">
        <v>768</v>
      </c>
      <c r="E456" s="52">
        <v>1</v>
      </c>
      <c r="F456" s="79" t="s">
        <v>732</v>
      </c>
      <c r="G456" s="80" t="s">
        <v>89</v>
      </c>
      <c r="H456" s="80" t="s">
        <v>561</v>
      </c>
      <c r="I456" s="81">
        <v>20023810001305</v>
      </c>
      <c r="J456" s="82" t="s">
        <v>654</v>
      </c>
      <c r="K456" s="82" t="s">
        <v>823</v>
      </c>
      <c r="L456" s="82" t="s">
        <v>343</v>
      </c>
      <c r="M456" s="82" t="s">
        <v>344</v>
      </c>
      <c r="N456" s="82" t="s">
        <v>958</v>
      </c>
      <c r="O456" s="83">
        <v>91284941.719999999</v>
      </c>
      <c r="P456" s="83">
        <v>5428011.2800000003</v>
      </c>
      <c r="Q456" s="83">
        <v>1016515.26</v>
      </c>
      <c r="R456" s="83">
        <v>15121846.970000001</v>
      </c>
      <c r="S456" s="17" t="s">
        <v>1730</v>
      </c>
      <c r="T456" s="83">
        <v>82607621.790000007</v>
      </c>
      <c r="U456" s="84" t="s">
        <v>966</v>
      </c>
      <c r="V456" s="46" t="s">
        <v>1731</v>
      </c>
      <c r="W456" s="85">
        <f t="shared" si="15"/>
        <v>1305</v>
      </c>
    </row>
    <row r="457" spans="1:25" s="86" customFormat="1" ht="159.75" customHeight="1">
      <c r="A457" s="78">
        <v>38</v>
      </c>
      <c r="B457" s="50" t="s">
        <v>89</v>
      </c>
      <c r="C457" s="51" t="s">
        <v>144</v>
      </c>
      <c r="D457" s="51" t="s">
        <v>768</v>
      </c>
      <c r="E457" s="52">
        <v>1</v>
      </c>
      <c r="F457" s="79" t="s">
        <v>732</v>
      </c>
      <c r="G457" s="80" t="s">
        <v>89</v>
      </c>
      <c r="H457" s="80" t="s">
        <v>1007</v>
      </c>
      <c r="I457" s="81">
        <v>20023810001255</v>
      </c>
      <c r="J457" s="82" t="s">
        <v>1121</v>
      </c>
      <c r="K457" s="82" t="s">
        <v>823</v>
      </c>
      <c r="L457" s="82" t="s">
        <v>343</v>
      </c>
      <c r="M457" s="82" t="s">
        <v>344</v>
      </c>
      <c r="N457" s="82" t="s">
        <v>958</v>
      </c>
      <c r="O457" s="83">
        <v>76359022.400000006</v>
      </c>
      <c r="P457" s="83">
        <v>1603408</v>
      </c>
      <c r="Q457" s="83">
        <v>809915.55</v>
      </c>
      <c r="R457" s="83">
        <v>11414392.01</v>
      </c>
      <c r="S457" s="17" t="s">
        <v>1732</v>
      </c>
      <c r="T457" s="83">
        <v>67357853.939999998</v>
      </c>
      <c r="U457" s="84" t="s">
        <v>966</v>
      </c>
      <c r="V457" s="46" t="s">
        <v>1983</v>
      </c>
      <c r="W457" s="85">
        <f t="shared" si="15"/>
        <v>1255</v>
      </c>
    </row>
    <row r="458" spans="1:25" s="86" customFormat="1" ht="159.75" customHeight="1">
      <c r="A458" s="78">
        <v>38</v>
      </c>
      <c r="B458" s="50" t="s">
        <v>89</v>
      </c>
      <c r="C458" s="51" t="s">
        <v>144</v>
      </c>
      <c r="D458" s="51" t="s">
        <v>768</v>
      </c>
      <c r="E458" s="52">
        <v>1</v>
      </c>
      <c r="F458" s="79" t="s">
        <v>732</v>
      </c>
      <c r="G458" s="80" t="s">
        <v>89</v>
      </c>
      <c r="H458" s="80" t="s">
        <v>1122</v>
      </c>
      <c r="I458" s="81">
        <v>20033810001342</v>
      </c>
      <c r="J458" s="82" t="s">
        <v>1123</v>
      </c>
      <c r="K458" s="82" t="s">
        <v>823</v>
      </c>
      <c r="L458" s="82" t="s">
        <v>343</v>
      </c>
      <c r="M458" s="82" t="s">
        <v>344</v>
      </c>
      <c r="N458" s="82" t="s">
        <v>958</v>
      </c>
      <c r="O458" s="83">
        <v>7441631.5499999998</v>
      </c>
      <c r="P458" s="83">
        <v>7470.58</v>
      </c>
      <c r="Q458" s="83">
        <v>83893.75</v>
      </c>
      <c r="R458" s="83">
        <v>20889.349999999999</v>
      </c>
      <c r="S458" s="17" t="s">
        <v>1733</v>
      </c>
      <c r="T458" s="83">
        <v>7512106.5300000003</v>
      </c>
      <c r="U458" s="84" t="s">
        <v>966</v>
      </c>
      <c r="V458" s="46" t="s">
        <v>1734</v>
      </c>
      <c r="W458" s="85">
        <f t="shared" si="15"/>
        <v>1342</v>
      </c>
    </row>
    <row r="459" spans="1:25" s="35" customFormat="1" ht="20.25" customHeight="1" outlineLevel="1">
      <c r="A459" s="68"/>
      <c r="B459" s="95" t="s">
        <v>420</v>
      </c>
      <c r="C459" s="96"/>
      <c r="D459" s="96"/>
      <c r="E459" s="69">
        <f>SUBTOTAL(9,E460:E461)</f>
        <v>1</v>
      </c>
      <c r="F459" s="70"/>
      <c r="G459" s="70"/>
      <c r="H459" s="70"/>
      <c r="I459" s="71"/>
      <c r="J459" s="70"/>
      <c r="K459" s="70"/>
      <c r="L459" s="70"/>
      <c r="M459" s="70"/>
      <c r="N459" s="70"/>
      <c r="O459" s="72"/>
      <c r="P459" s="72"/>
      <c r="Q459" s="72"/>
      <c r="R459" s="72"/>
      <c r="S459" s="70"/>
      <c r="T459" s="72"/>
      <c r="U459" s="70"/>
      <c r="V459" s="73"/>
      <c r="W459" s="71"/>
      <c r="X459" s="39"/>
      <c r="Y459" s="39"/>
    </row>
    <row r="460" spans="1:25" s="36" customFormat="1" ht="20.25" customHeight="1" outlineLevel="2">
      <c r="A460" s="53"/>
      <c r="B460" s="91" t="s">
        <v>416</v>
      </c>
      <c r="C460" s="92"/>
      <c r="D460" s="92"/>
      <c r="E460" s="54">
        <f>SUBTOTAL(9,E461:E461)</f>
        <v>1</v>
      </c>
      <c r="F460" s="55"/>
      <c r="G460" s="55"/>
      <c r="H460" s="55"/>
      <c r="I460" s="56"/>
      <c r="J460" s="55"/>
      <c r="K460" s="55"/>
      <c r="L460" s="55"/>
      <c r="M460" s="55"/>
      <c r="N460" s="55"/>
      <c r="O460" s="57"/>
      <c r="P460" s="57"/>
      <c r="Q460" s="57"/>
      <c r="R460" s="57"/>
      <c r="S460" s="55"/>
      <c r="T460" s="57"/>
      <c r="U460" s="55"/>
      <c r="V460" s="58"/>
      <c r="W460" s="56"/>
      <c r="X460" s="35"/>
      <c r="Y460" s="39"/>
    </row>
    <row r="461" spans="1:25" s="86" customFormat="1" ht="159.75" customHeight="1">
      <c r="A461" s="78">
        <v>38</v>
      </c>
      <c r="B461" s="50" t="s">
        <v>89</v>
      </c>
      <c r="C461" s="51" t="s">
        <v>237</v>
      </c>
      <c r="D461" s="51" t="s">
        <v>291</v>
      </c>
      <c r="E461" s="52">
        <v>1</v>
      </c>
      <c r="F461" s="79" t="s">
        <v>1032</v>
      </c>
      <c r="G461" s="80" t="s">
        <v>1033</v>
      </c>
      <c r="H461" s="80" t="s">
        <v>1033</v>
      </c>
      <c r="I461" s="81" t="s">
        <v>1124</v>
      </c>
      <c r="J461" s="82" t="s">
        <v>1275</v>
      </c>
      <c r="K461" s="82" t="s">
        <v>1323</v>
      </c>
      <c r="L461" s="82" t="s">
        <v>1004</v>
      </c>
      <c r="M461" s="82" t="s">
        <v>1223</v>
      </c>
      <c r="N461" s="82" t="s">
        <v>345</v>
      </c>
      <c r="O461" s="83">
        <v>28812488.719999999</v>
      </c>
      <c r="P461" s="83">
        <v>0</v>
      </c>
      <c r="Q461" s="83">
        <v>0</v>
      </c>
      <c r="R461" s="83">
        <v>0</v>
      </c>
      <c r="S461" s="17" t="s">
        <v>1735</v>
      </c>
      <c r="T461" s="83">
        <v>28812488.719999999</v>
      </c>
      <c r="U461" s="84" t="s">
        <v>346</v>
      </c>
      <c r="V461" s="46" t="s">
        <v>1984</v>
      </c>
      <c r="W461" s="85">
        <f>IF(OR(LEFT(I461,1)="7",LEFT(I461,1)="8"),VALUE(RIGHT(I461,3)),VALUE(RIGHT(I461,4)))</f>
        <v>1302</v>
      </c>
    </row>
    <row r="462" spans="1:25" s="38" customFormat="1" ht="28.5" customHeight="1" outlineLevel="3">
      <c r="A462" s="59"/>
      <c r="B462" s="87" t="s">
        <v>1276</v>
      </c>
      <c r="C462" s="88"/>
      <c r="D462" s="88"/>
      <c r="E462" s="32">
        <f>SUBTOTAL(9,E465:E472)</f>
        <v>6</v>
      </c>
      <c r="F462" s="30"/>
      <c r="G462" s="30"/>
      <c r="H462" s="30"/>
      <c r="I462" s="33"/>
      <c r="J462" s="30"/>
      <c r="K462" s="30"/>
      <c r="L462" s="30"/>
      <c r="M462" s="30"/>
      <c r="N462" s="30"/>
      <c r="O462" s="76"/>
      <c r="P462" s="31"/>
      <c r="Q462" s="31"/>
      <c r="R462" s="31"/>
      <c r="S462" s="30"/>
      <c r="T462" s="31"/>
      <c r="U462" s="30"/>
      <c r="V462" s="60"/>
      <c r="W462" s="61"/>
      <c r="X462" s="39"/>
      <c r="Y462" s="39"/>
    </row>
    <row r="463" spans="1:25" s="35" customFormat="1" ht="20.25" customHeight="1" outlineLevel="1">
      <c r="A463" s="34"/>
      <c r="B463" s="89" t="s">
        <v>974</v>
      </c>
      <c r="C463" s="90" t="s">
        <v>972</v>
      </c>
      <c r="D463" s="90"/>
      <c r="E463" s="13">
        <f>SUBTOTAL(9,E464:E469)</f>
        <v>5</v>
      </c>
      <c r="F463" s="14"/>
      <c r="G463" s="14"/>
      <c r="H463" s="14"/>
      <c r="I463" s="15"/>
      <c r="J463" s="14"/>
      <c r="K463" s="14"/>
      <c r="L463" s="14"/>
      <c r="M463" s="14"/>
      <c r="N463" s="14"/>
      <c r="O463" s="16"/>
      <c r="P463" s="16"/>
      <c r="Q463" s="16"/>
      <c r="R463" s="16"/>
      <c r="S463" s="14"/>
      <c r="T463" s="16"/>
      <c r="U463" s="14"/>
      <c r="V463" s="29"/>
      <c r="W463" s="15"/>
      <c r="X463" s="38"/>
      <c r="Y463" s="39"/>
    </row>
    <row r="464" spans="1:25" s="36" customFormat="1" ht="20.25" customHeight="1" outlineLevel="2">
      <c r="A464" s="53"/>
      <c r="B464" s="91" t="s">
        <v>416</v>
      </c>
      <c r="C464" s="92"/>
      <c r="D464" s="92"/>
      <c r="E464" s="54">
        <f>SUBTOTAL(9,E465:E469)</f>
        <v>5</v>
      </c>
      <c r="F464" s="55"/>
      <c r="G464" s="55"/>
      <c r="H464" s="55"/>
      <c r="I464" s="56"/>
      <c r="J464" s="55"/>
      <c r="K464" s="55"/>
      <c r="L464" s="55"/>
      <c r="M464" s="55"/>
      <c r="N464" s="55"/>
      <c r="O464" s="57"/>
      <c r="P464" s="57"/>
      <c r="Q464" s="57"/>
      <c r="R464" s="57"/>
      <c r="S464" s="55"/>
      <c r="T464" s="57"/>
      <c r="U464" s="55"/>
      <c r="V464" s="58"/>
      <c r="W464" s="56"/>
      <c r="X464" s="35"/>
      <c r="Y464" s="39"/>
    </row>
    <row r="465" spans="1:25" s="86" customFormat="1" ht="159.75" customHeight="1">
      <c r="A465" s="78">
        <v>50</v>
      </c>
      <c r="B465" s="50" t="s">
        <v>1276</v>
      </c>
      <c r="C465" s="51" t="s">
        <v>144</v>
      </c>
      <c r="D465" s="51" t="s">
        <v>291</v>
      </c>
      <c r="E465" s="52">
        <v>1</v>
      </c>
      <c r="F465" s="79" t="s">
        <v>1277</v>
      </c>
      <c r="G465" s="80" t="s">
        <v>1276</v>
      </c>
      <c r="H465" s="80" t="s">
        <v>1276</v>
      </c>
      <c r="I465" s="81" t="s">
        <v>1278</v>
      </c>
      <c r="J465" s="82" t="s">
        <v>37</v>
      </c>
      <c r="K465" s="82" t="s">
        <v>38</v>
      </c>
      <c r="L465" s="82" t="s">
        <v>1004</v>
      </c>
      <c r="M465" s="82" t="s">
        <v>1223</v>
      </c>
      <c r="N465" s="82" t="s">
        <v>958</v>
      </c>
      <c r="O465" s="83">
        <v>347558.31</v>
      </c>
      <c r="P465" s="83">
        <v>2722.44</v>
      </c>
      <c r="Q465" s="83">
        <v>0</v>
      </c>
      <c r="R465" s="83">
        <v>5683.5</v>
      </c>
      <c r="S465" s="17" t="s">
        <v>1736</v>
      </c>
      <c r="T465" s="83">
        <v>344597.25</v>
      </c>
      <c r="U465" s="84" t="s">
        <v>346</v>
      </c>
      <c r="V465" s="46" t="s">
        <v>1737</v>
      </c>
      <c r="W465" s="85">
        <f>IF(OR(LEFT(I465,1)="7",LEFT(I465,1)="8"),VALUE(RIGHT(I465,3)),VALUE(RIGHT(I465,4)))</f>
        <v>1054</v>
      </c>
    </row>
    <row r="466" spans="1:25" s="86" customFormat="1" ht="159.75" customHeight="1">
      <c r="A466" s="78">
        <v>50</v>
      </c>
      <c r="B466" s="50" t="s">
        <v>1276</v>
      </c>
      <c r="C466" s="51" t="s">
        <v>144</v>
      </c>
      <c r="D466" s="51" t="s">
        <v>291</v>
      </c>
      <c r="E466" s="52">
        <v>1</v>
      </c>
      <c r="F466" s="79" t="s">
        <v>1277</v>
      </c>
      <c r="G466" s="80" t="s">
        <v>1276</v>
      </c>
      <c r="H466" s="80" t="s">
        <v>1276</v>
      </c>
      <c r="I466" s="81" t="s">
        <v>505</v>
      </c>
      <c r="J466" s="82" t="s">
        <v>1324</v>
      </c>
      <c r="K466" s="82" t="s">
        <v>1325</v>
      </c>
      <c r="L466" s="82" t="s">
        <v>1004</v>
      </c>
      <c r="M466" s="82" t="s">
        <v>919</v>
      </c>
      <c r="N466" s="82" t="s">
        <v>345</v>
      </c>
      <c r="O466" s="83">
        <v>278704128.69999999</v>
      </c>
      <c r="P466" s="83">
        <v>10830808</v>
      </c>
      <c r="Q466" s="83">
        <v>1338358</v>
      </c>
      <c r="R466" s="83">
        <v>20765895</v>
      </c>
      <c r="S466" s="17" t="s">
        <v>1738</v>
      </c>
      <c r="T466" s="83">
        <v>270107399.69999999</v>
      </c>
      <c r="U466" s="84" t="s">
        <v>346</v>
      </c>
      <c r="V466" s="46" t="s">
        <v>1739</v>
      </c>
      <c r="W466" s="85">
        <f>IF(OR(LEFT(I466,1)="7",LEFT(I466,1)="8"),VALUE(RIGHT(I466,3)),VALUE(RIGHT(I466,4)))</f>
        <v>1497</v>
      </c>
    </row>
    <row r="467" spans="1:25" s="86" customFormat="1" ht="159.75" customHeight="1">
      <c r="A467" s="78">
        <v>50</v>
      </c>
      <c r="B467" s="50" t="s">
        <v>1276</v>
      </c>
      <c r="C467" s="51" t="s">
        <v>144</v>
      </c>
      <c r="D467" s="51" t="s">
        <v>291</v>
      </c>
      <c r="E467" s="52">
        <v>1</v>
      </c>
      <c r="F467" s="79" t="s">
        <v>1277</v>
      </c>
      <c r="G467" s="80" t="s">
        <v>1276</v>
      </c>
      <c r="H467" s="80" t="s">
        <v>1276</v>
      </c>
      <c r="I467" s="81" t="s">
        <v>39</v>
      </c>
      <c r="J467" s="82" t="s">
        <v>40</v>
      </c>
      <c r="K467" s="82" t="s">
        <v>41</v>
      </c>
      <c r="L467" s="82" t="s">
        <v>1004</v>
      </c>
      <c r="M467" s="82" t="s">
        <v>378</v>
      </c>
      <c r="N467" s="82" t="s">
        <v>958</v>
      </c>
      <c r="O467" s="83">
        <v>11510470.57</v>
      </c>
      <c r="P467" s="83">
        <v>17709200.920000002</v>
      </c>
      <c r="Q467" s="83">
        <v>172593.61</v>
      </c>
      <c r="R467" s="83">
        <v>8080470.7599999998</v>
      </c>
      <c r="S467" s="17" t="s">
        <v>1740</v>
      </c>
      <c r="T467" s="83">
        <v>21311794.34</v>
      </c>
      <c r="U467" s="84" t="s">
        <v>346</v>
      </c>
      <c r="V467" s="46" t="s">
        <v>1985</v>
      </c>
      <c r="W467" s="85">
        <f>IF(OR(LEFT(I467,1)="7",LEFT(I467,1)="8"),VALUE(RIGHT(I467,3)),VALUE(RIGHT(I467,4)))</f>
        <v>343</v>
      </c>
    </row>
    <row r="468" spans="1:25" s="86" customFormat="1" ht="159.75" customHeight="1">
      <c r="A468" s="78">
        <v>50</v>
      </c>
      <c r="B468" s="50" t="s">
        <v>1276</v>
      </c>
      <c r="C468" s="51" t="s">
        <v>144</v>
      </c>
      <c r="D468" s="51" t="s">
        <v>291</v>
      </c>
      <c r="E468" s="52">
        <v>1</v>
      </c>
      <c r="F468" s="79" t="s">
        <v>1277</v>
      </c>
      <c r="G468" s="80" t="s">
        <v>1276</v>
      </c>
      <c r="H468" s="80" t="s">
        <v>1276</v>
      </c>
      <c r="I468" s="81" t="s">
        <v>42</v>
      </c>
      <c r="J468" s="82" t="s">
        <v>1089</v>
      </c>
      <c r="K468" s="82" t="s">
        <v>1090</v>
      </c>
      <c r="L468" s="82" t="s">
        <v>1004</v>
      </c>
      <c r="M468" s="82" t="s">
        <v>378</v>
      </c>
      <c r="N468" s="82" t="s">
        <v>345</v>
      </c>
      <c r="O468" s="83">
        <v>211778359</v>
      </c>
      <c r="P468" s="83">
        <v>26463752.5</v>
      </c>
      <c r="Q468" s="83">
        <v>2177287.5</v>
      </c>
      <c r="R468" s="83">
        <v>22294741</v>
      </c>
      <c r="S468" s="17" t="s">
        <v>1741</v>
      </c>
      <c r="T468" s="83">
        <v>218124658</v>
      </c>
      <c r="U468" s="84" t="s">
        <v>346</v>
      </c>
      <c r="V468" s="46" t="s">
        <v>1986</v>
      </c>
      <c r="W468" s="85">
        <f>IF(OR(LEFT(I468,1)="7",LEFT(I468,1)="8"),VALUE(RIGHT(I468,3)),VALUE(RIGHT(I468,4)))</f>
        <v>344</v>
      </c>
    </row>
    <row r="469" spans="1:25" s="86" customFormat="1" ht="159.75" customHeight="1">
      <c r="A469" s="78">
        <v>50</v>
      </c>
      <c r="B469" s="50" t="s">
        <v>1276</v>
      </c>
      <c r="C469" s="51" t="s">
        <v>144</v>
      </c>
      <c r="D469" s="51" t="s">
        <v>291</v>
      </c>
      <c r="E469" s="52">
        <v>1</v>
      </c>
      <c r="F469" s="79" t="s">
        <v>1277</v>
      </c>
      <c r="G469" s="80" t="s">
        <v>1276</v>
      </c>
      <c r="H469" s="80" t="s">
        <v>1276</v>
      </c>
      <c r="I469" s="81" t="s">
        <v>1091</v>
      </c>
      <c r="J469" s="82" t="s">
        <v>1092</v>
      </c>
      <c r="K469" s="82" t="s">
        <v>1093</v>
      </c>
      <c r="L469" s="82" t="s">
        <v>1004</v>
      </c>
      <c r="M469" s="82" t="s">
        <v>378</v>
      </c>
      <c r="N469" s="82" t="s">
        <v>345</v>
      </c>
      <c r="O469" s="83">
        <v>2330469.9300000002</v>
      </c>
      <c r="P469" s="83">
        <v>2571608.2999999998</v>
      </c>
      <c r="Q469" s="83">
        <v>65140.44</v>
      </c>
      <c r="R469" s="83">
        <v>2123727.35</v>
      </c>
      <c r="S469" s="17" t="s">
        <v>1742</v>
      </c>
      <c r="T469" s="83">
        <v>2843491.32</v>
      </c>
      <c r="U469" s="84" t="s">
        <v>346</v>
      </c>
      <c r="V469" s="46" t="s">
        <v>1743</v>
      </c>
      <c r="W469" s="85">
        <f>IF(OR(LEFT(I469,1)="7",LEFT(I469,1)="8"),VALUE(RIGHT(I469,3)),VALUE(RIGHT(I469,4)))</f>
        <v>347</v>
      </c>
    </row>
    <row r="470" spans="1:25" s="35" customFormat="1" ht="20.25" customHeight="1" outlineLevel="1">
      <c r="A470" s="68"/>
      <c r="B470" s="95" t="s">
        <v>420</v>
      </c>
      <c r="C470" s="96"/>
      <c r="D470" s="96"/>
      <c r="E470" s="69">
        <f>SUBTOTAL(9,E471:E472)</f>
        <v>1</v>
      </c>
      <c r="F470" s="70"/>
      <c r="G470" s="70"/>
      <c r="H470" s="70"/>
      <c r="I470" s="71"/>
      <c r="J470" s="70"/>
      <c r="K470" s="70"/>
      <c r="L470" s="70"/>
      <c r="M470" s="70"/>
      <c r="N470" s="70"/>
      <c r="O470" s="72"/>
      <c r="P470" s="72"/>
      <c r="Q470" s="72"/>
      <c r="R470" s="72"/>
      <c r="S470" s="70"/>
      <c r="T470" s="72"/>
      <c r="U470" s="70"/>
      <c r="V470" s="73"/>
      <c r="W470" s="71"/>
      <c r="X470" s="39"/>
      <c r="Y470" s="39"/>
    </row>
    <row r="471" spans="1:25" s="36" customFormat="1" ht="20.25" customHeight="1" outlineLevel="2">
      <c r="A471" s="53"/>
      <c r="B471" s="91" t="s">
        <v>416</v>
      </c>
      <c r="C471" s="92"/>
      <c r="D471" s="92"/>
      <c r="E471" s="54">
        <f>SUBTOTAL(9,E472:E472)</f>
        <v>1</v>
      </c>
      <c r="F471" s="55"/>
      <c r="G471" s="55"/>
      <c r="H471" s="55"/>
      <c r="I471" s="56"/>
      <c r="J471" s="55"/>
      <c r="K471" s="55"/>
      <c r="L471" s="55"/>
      <c r="M471" s="55"/>
      <c r="N471" s="55"/>
      <c r="O471" s="57"/>
      <c r="P471" s="57"/>
      <c r="Q471" s="57"/>
      <c r="R471" s="57"/>
      <c r="S471" s="55"/>
      <c r="T471" s="57"/>
      <c r="U471" s="55"/>
      <c r="V471" s="58"/>
      <c r="W471" s="56"/>
      <c r="X471" s="35"/>
      <c r="Y471" s="39"/>
    </row>
    <row r="472" spans="1:25" s="86" customFormat="1" ht="159.75" customHeight="1">
      <c r="A472" s="78">
        <v>50</v>
      </c>
      <c r="B472" s="50" t="s">
        <v>1276</v>
      </c>
      <c r="C472" s="51" t="s">
        <v>237</v>
      </c>
      <c r="D472" s="51" t="s">
        <v>291</v>
      </c>
      <c r="E472" s="52">
        <v>1</v>
      </c>
      <c r="F472" s="79" t="s">
        <v>1277</v>
      </c>
      <c r="G472" s="80" t="s">
        <v>1276</v>
      </c>
      <c r="H472" s="80" t="s">
        <v>1276</v>
      </c>
      <c r="I472" s="81" t="s">
        <v>462</v>
      </c>
      <c r="J472" s="82" t="s">
        <v>806</v>
      </c>
      <c r="K472" s="82" t="s">
        <v>1326</v>
      </c>
      <c r="L472" s="82" t="s">
        <v>1004</v>
      </c>
      <c r="M472" s="82" t="s">
        <v>917</v>
      </c>
      <c r="N472" s="82" t="s">
        <v>345</v>
      </c>
      <c r="O472" s="83">
        <v>185589094</v>
      </c>
      <c r="P472" s="83">
        <v>16906935</v>
      </c>
      <c r="Q472" s="83">
        <v>2233239</v>
      </c>
      <c r="R472" s="83">
        <v>344367</v>
      </c>
      <c r="S472" s="17" t="s">
        <v>1744</v>
      </c>
      <c r="T472" s="83">
        <v>204384901</v>
      </c>
      <c r="U472" s="84" t="s">
        <v>346</v>
      </c>
      <c r="V472" s="46" t="s">
        <v>1745</v>
      </c>
      <c r="W472" s="85">
        <f>IF(OR(LEFT(I472,1)="7",LEFT(I472,1)="8"),VALUE(RIGHT(I472,3)),VALUE(RIGHT(I472,4)))</f>
        <v>737</v>
      </c>
    </row>
    <row r="473" spans="1:25" s="42" customFormat="1" ht="41.25" customHeight="1">
      <c r="A473" s="40"/>
      <c r="B473" s="102" t="s">
        <v>1746</v>
      </c>
      <c r="C473" s="103"/>
      <c r="D473" s="103"/>
      <c r="E473" s="4">
        <f>SUBTOTAL(9,E474:E935)</f>
        <v>1</v>
      </c>
      <c r="F473" s="5"/>
      <c r="G473" s="5"/>
      <c r="H473" s="5"/>
      <c r="I473" s="6"/>
      <c r="J473" s="5"/>
      <c r="K473" s="5"/>
      <c r="L473" s="5"/>
      <c r="M473" s="5"/>
      <c r="N473" s="5"/>
      <c r="O473" s="74">
        <f>SUM(O11:O472)</f>
        <v>395865673082.61023</v>
      </c>
      <c r="P473" s="7"/>
      <c r="Q473" s="7"/>
      <c r="R473" s="7"/>
      <c r="S473" s="5"/>
      <c r="T473" s="7"/>
      <c r="U473" s="5"/>
      <c r="V473" s="27"/>
      <c r="W473" s="41"/>
      <c r="X473" s="39"/>
      <c r="Y473" s="39"/>
    </row>
    <row r="474" spans="1:25" s="38" customFormat="1" ht="26.25" customHeight="1" outlineLevel="3">
      <c r="A474" s="8"/>
      <c r="B474" s="104" t="s">
        <v>424</v>
      </c>
      <c r="C474" s="105"/>
      <c r="D474" s="105"/>
      <c r="E474" s="9">
        <f>SUBTOTAL(9,E477:E478)</f>
        <v>1</v>
      </c>
      <c r="F474" s="10"/>
      <c r="G474" s="10"/>
      <c r="H474" s="10"/>
      <c r="I474" s="11"/>
      <c r="J474" s="10"/>
      <c r="K474" s="10"/>
      <c r="L474" s="10"/>
      <c r="M474" s="10"/>
      <c r="N474" s="10"/>
      <c r="O474" s="75"/>
      <c r="P474" s="12"/>
      <c r="Q474" s="12"/>
      <c r="R474" s="12"/>
      <c r="S474" s="10"/>
      <c r="T474" s="12"/>
      <c r="U474" s="10"/>
      <c r="V474" s="28"/>
      <c r="W474" s="37"/>
      <c r="X474" s="42"/>
      <c r="Y474" s="39"/>
    </row>
    <row r="475" spans="1:25" s="35" customFormat="1" ht="20.25" customHeight="1" outlineLevel="1">
      <c r="A475" s="34"/>
      <c r="B475" s="89" t="s">
        <v>974</v>
      </c>
      <c r="C475" s="90" t="s">
        <v>972</v>
      </c>
      <c r="D475" s="90"/>
      <c r="E475" s="13">
        <f>SUBTOTAL(9,E477:E478)</f>
        <v>1</v>
      </c>
      <c r="F475" s="14"/>
      <c r="G475" s="14"/>
      <c r="H475" s="14"/>
      <c r="I475" s="15"/>
      <c r="J475" s="14"/>
      <c r="K475" s="14"/>
      <c r="L475" s="14"/>
      <c r="M475" s="14"/>
      <c r="N475" s="14"/>
      <c r="O475" s="16"/>
      <c r="P475" s="16"/>
      <c r="Q475" s="16"/>
      <c r="R475" s="16"/>
      <c r="S475" s="14"/>
      <c r="T475" s="16"/>
      <c r="U475" s="14"/>
      <c r="V475" s="29"/>
      <c r="W475" s="15"/>
      <c r="X475" s="38"/>
      <c r="Y475" s="39"/>
    </row>
    <row r="476" spans="1:25" s="36" customFormat="1" ht="20.25" customHeight="1" outlineLevel="2">
      <c r="A476" s="53"/>
      <c r="B476" s="91" t="s">
        <v>1319</v>
      </c>
      <c r="C476" s="92"/>
      <c r="D476" s="92" t="s">
        <v>973</v>
      </c>
      <c r="E476" s="54">
        <f>SUBTOTAL(9,E477:E478)</f>
        <v>1</v>
      </c>
      <c r="F476" s="55"/>
      <c r="G476" s="55"/>
      <c r="H476" s="55"/>
      <c r="I476" s="56"/>
      <c r="J476" s="55"/>
      <c r="K476" s="55"/>
      <c r="L476" s="55"/>
      <c r="M476" s="55"/>
      <c r="N476" s="55"/>
      <c r="O476" s="57"/>
      <c r="P476" s="57"/>
      <c r="Q476" s="57"/>
      <c r="R476" s="57"/>
      <c r="S476" s="55"/>
      <c r="T476" s="57"/>
      <c r="U476" s="55"/>
      <c r="V476" s="58"/>
      <c r="W476" s="56"/>
      <c r="X476" s="35"/>
      <c r="Y476" s="39"/>
    </row>
    <row r="477" spans="1:25" s="86" customFormat="1" ht="159.75" customHeight="1">
      <c r="A477" s="78">
        <v>18</v>
      </c>
      <c r="B477" s="50" t="s">
        <v>424</v>
      </c>
      <c r="C477" s="51" t="s">
        <v>144</v>
      </c>
      <c r="D477" s="51" t="s">
        <v>291</v>
      </c>
      <c r="E477" s="52">
        <v>1</v>
      </c>
      <c r="F477" s="79" t="s">
        <v>747</v>
      </c>
      <c r="G477" s="80" t="s">
        <v>748</v>
      </c>
      <c r="H477" s="80" t="s">
        <v>748</v>
      </c>
      <c r="I477" s="81" t="s">
        <v>521</v>
      </c>
      <c r="J477" s="82" t="s">
        <v>522</v>
      </c>
      <c r="K477" s="82" t="s">
        <v>1260</v>
      </c>
      <c r="L477" s="82" t="s">
        <v>343</v>
      </c>
      <c r="M477" s="82" t="s">
        <v>838</v>
      </c>
      <c r="N477" s="82" t="s">
        <v>953</v>
      </c>
      <c r="O477" s="83">
        <v>5445601.9100000001</v>
      </c>
      <c r="P477" s="83">
        <v>1968290461.4000001</v>
      </c>
      <c r="Q477" s="83">
        <v>12693898.23</v>
      </c>
      <c r="R477" s="83">
        <v>1804089571.3099999</v>
      </c>
      <c r="S477" s="17" t="s">
        <v>1747</v>
      </c>
      <c r="T477" s="83">
        <v>182340390.22999999</v>
      </c>
      <c r="U477" s="84" t="s">
        <v>346</v>
      </c>
      <c r="V477" s="46" t="s">
        <v>1748</v>
      </c>
      <c r="W477" s="85">
        <f>IF(OR(LEFT(I477,1)="7",LEFT(I477,1)="8"),VALUE(RIGHT(I477,3)),VALUE(RIGHT(I477,4)))</f>
        <v>1345</v>
      </c>
    </row>
    <row r="478" spans="1:25" ht="62.25" customHeight="1">
      <c r="T478" s="3">
        <f>SUM(T11:T477)</f>
        <v>382924090240.94031</v>
      </c>
      <c r="X478" s="39"/>
      <c r="Y478" s="35"/>
    </row>
    <row r="479" spans="1:25" ht="13.5" customHeight="1">
      <c r="Y479" s="36"/>
    </row>
    <row r="480" spans="1:25" ht="13.5" customHeight="1">
      <c r="Y480" s="39"/>
    </row>
  </sheetData>
  <mergeCells count="122">
    <mergeCell ref="B473:D473"/>
    <mergeCell ref="B474:D474"/>
    <mergeCell ref="B475:D475"/>
    <mergeCell ref="B476:D476"/>
    <mergeCell ref="B315:D315"/>
    <mergeCell ref="B291:D291"/>
    <mergeCell ref="B290:D290"/>
    <mergeCell ref="B292:D292"/>
    <mergeCell ref="B308:D308"/>
    <mergeCell ref="B424:D424"/>
    <mergeCell ref="B370:D370"/>
    <mergeCell ref="B369:D369"/>
    <mergeCell ref="B368:D368"/>
    <mergeCell ref="B365:D365"/>
    <mergeCell ref="B363:D363"/>
    <mergeCell ref="B364:D364"/>
    <mergeCell ref="B361:D361"/>
    <mergeCell ref="B359:D359"/>
    <mergeCell ref="B339:D339"/>
    <mergeCell ref="B338:D338"/>
    <mergeCell ref="B360:D360"/>
    <mergeCell ref="B459:D459"/>
    <mergeCell ref="B470:D470"/>
    <mergeCell ref="B345:D345"/>
    <mergeCell ref="B284:D284"/>
    <mergeCell ref="B136:D136"/>
    <mergeCell ref="B155:D155"/>
    <mergeCell ref="B230:D230"/>
    <mergeCell ref="B20:D20"/>
    <mergeCell ref="B21:D21"/>
    <mergeCell ref="A2:V2"/>
    <mergeCell ref="A3:V3"/>
    <mergeCell ref="A4:V4"/>
    <mergeCell ref="B13:D13"/>
    <mergeCell ref="B9:D9"/>
    <mergeCell ref="B10:D10"/>
    <mergeCell ref="B7:D7"/>
    <mergeCell ref="B8:D8"/>
    <mergeCell ref="B15:D15"/>
    <mergeCell ref="B14:D14"/>
    <mergeCell ref="B107:D107"/>
    <mergeCell ref="B28:D28"/>
    <mergeCell ref="B94:D94"/>
    <mergeCell ref="B97:D97"/>
    <mergeCell ref="B106:D106"/>
    <mergeCell ref="B221:D221"/>
    <mergeCell ref="B239:D239"/>
    <mergeCell ref="B172:D172"/>
    <mergeCell ref="B276:D276"/>
    <mergeCell ref="B283:D283"/>
    <mergeCell ref="B280:D280"/>
    <mergeCell ref="B281:D281"/>
    <mergeCell ref="B135:D135"/>
    <mergeCell ref="B142:D142"/>
    <mergeCell ref="B139:D139"/>
    <mergeCell ref="B141:D141"/>
    <mergeCell ref="B173:D173"/>
    <mergeCell ref="B180:D180"/>
    <mergeCell ref="B186:D186"/>
    <mergeCell ref="B184:D184"/>
    <mergeCell ref="B185:D185"/>
    <mergeCell ref="B171:D171"/>
    <mergeCell ref="B232:D232"/>
    <mergeCell ref="B245:D245"/>
    <mergeCell ref="B233:D233"/>
    <mergeCell ref="B271:D271"/>
    <mergeCell ref="B275:D275"/>
    <mergeCell ref="B237:D237"/>
    <mergeCell ref="B238:D238"/>
    <mergeCell ref="M1:P1"/>
    <mergeCell ref="B19:D19"/>
    <mergeCell ref="B168:D168"/>
    <mergeCell ref="B169:D169"/>
    <mergeCell ref="B260:D260"/>
    <mergeCell ref="B262:D262"/>
    <mergeCell ref="B263:D263"/>
    <mergeCell ref="B250:D250"/>
    <mergeCell ref="B251:D251"/>
    <mergeCell ref="B252:D252"/>
    <mergeCell ref="B259:D259"/>
    <mergeCell ref="B26:D26"/>
    <mergeCell ref="B27:D27"/>
    <mergeCell ref="B121:D121"/>
    <mergeCell ref="B122:D122"/>
    <mergeCell ref="B127:D127"/>
    <mergeCell ref="B125:D125"/>
    <mergeCell ref="B134:D134"/>
    <mergeCell ref="B119:D119"/>
    <mergeCell ref="B126:D126"/>
    <mergeCell ref="B267:D267"/>
    <mergeCell ref="B269:D269"/>
    <mergeCell ref="B226:D226"/>
    <mergeCell ref="B332:D332"/>
    <mergeCell ref="B1:K1"/>
    <mergeCell ref="B322:D322"/>
    <mergeCell ref="B316:D316"/>
    <mergeCell ref="B227:D227"/>
    <mergeCell ref="B143:D143"/>
    <mergeCell ref="B161:D161"/>
    <mergeCell ref="B319:D319"/>
    <mergeCell ref="B266:D266"/>
    <mergeCell ref="B324:D324"/>
    <mergeCell ref="B323:D323"/>
    <mergeCell ref="B318:D318"/>
    <mergeCell ref="B131:D131"/>
    <mergeCell ref="B132:D132"/>
    <mergeCell ref="B265:D265"/>
    <mergeCell ref="B246:D246"/>
    <mergeCell ref="B247:D247"/>
    <mergeCell ref="B215:D215"/>
    <mergeCell ref="B23:D23"/>
    <mergeCell ref="B24:D24"/>
    <mergeCell ref="B285:D285"/>
    <mergeCell ref="B355:D355"/>
    <mergeCell ref="B356:D356"/>
    <mergeCell ref="B357:D357"/>
    <mergeCell ref="B471:D471"/>
    <mergeCell ref="B462:D462"/>
    <mergeCell ref="B464:D464"/>
    <mergeCell ref="B463:D463"/>
    <mergeCell ref="B460:D460"/>
    <mergeCell ref="B337:D337"/>
  </mergeCells>
  <phoneticPr fontId="2" type="noConversion"/>
  <pageMargins left="0.35433070866141736" right="0" top="0.19685039370078741" bottom="0.39370078740157483" header="0" footer="0.19685039370078741"/>
  <pageSetup paperSize="5" scale="40" pageOrder="overThenDown" orientation="landscape" r:id="rId1"/>
  <headerFooter alignWithMargins="0">
    <oddFooter>&amp;RPágina &amp;P de &amp;N</oddFooter>
  </headerFooter>
  <rowBreaks count="8" manualBreakCount="8">
    <brk id="18" min="1" max="20" man="1"/>
    <brk id="96" min="1" max="20" man="1"/>
    <brk id="140" min="1" max="21" man="1"/>
    <brk id="225" min="1" max="21" man="1"/>
    <brk id="270" min="1" max="21" man="1"/>
    <brk id="362" min="1" max="21" man="1"/>
    <brk id="423" min="1" max="21" man="1"/>
    <brk id="4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2010-04-27T00:32:33Z</cp:lastPrinted>
  <dcterms:created xsi:type="dcterms:W3CDTF">2006-10-23T15:09:39Z</dcterms:created>
  <dcterms:modified xsi:type="dcterms:W3CDTF">2010-04-27T00:49:18Z</dcterms:modified>
</cp:coreProperties>
</file>